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Entries and Results\Entry Forms\2025\2025 Excel Entry Forms\"/>
    </mc:Choice>
  </mc:AlternateContent>
  <xr:revisionPtr revIDLastSave="0" documentId="13_ncr:1_{D5B388FA-BF90-4C67-A43E-128AD842966B}" xr6:coauthVersionLast="47" xr6:coauthVersionMax="47" xr10:uidLastSave="{00000000-0000-0000-0000-000000000000}"/>
  <workbookProtection workbookAlgorithmName="SHA-512" workbookHashValue="E8z9+2v1Ksp/j8H7GfUU7LbaOhF5JcsoobxowDMQMw+0XIZ+ykEW21SdcA4HeWlfMssN5JJ/JNV+3vMhB+FM5A==" workbookSaltValue="xcygLwr/rFOCwOI06CRWtA==" workbookSpinCount="100000" lockStructure="1"/>
  <bookViews>
    <workbookView xWindow="28680" yWindow="330" windowWidth="25440" windowHeight="15390" tabRatio="360" xr2:uid="{00000000-000D-0000-FFFF-FFFF00000000}"/>
  </bookViews>
  <sheets>
    <sheet name="Entries" sheetId="1" r:id="rId1"/>
  </sheets>
  <definedNames>
    <definedName name="_xlnm._FilterDatabase" localSheetId="0">Entries!$BP$1:$BP$884</definedName>
    <definedName name="ClassDetails">Entries!$BM$83:$BQ$281</definedName>
    <definedName name="ClassGroup">Entries!$BH$83:$BJ$92</definedName>
    <definedName name="DynamicIndex">Entries!$BC$84:(INDEX(Entries!$BC$84:$BC$172,COUNTIF(Entries!$BC$84:$BC$172,"?*")))</definedName>
    <definedName name="DynamicIndexGroups">Entries!$BI$84:(INDEX(Entries!$BI$84:$BI$184,COUNTIF(Entries!$BI$84:$BI$184,"?*")))</definedName>
    <definedName name="GroupDetails">Entries!$BH$83:$BJ$114</definedName>
    <definedName name="Upload">Entries!$AN$97:$AW$117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95" i="1" l="1"/>
  <c r="D29" i="1"/>
  <c r="D28" i="1"/>
  <c r="D27" i="1"/>
  <c r="D23" i="1"/>
  <c r="D9" i="1"/>
  <c r="D8" i="1" l="1"/>
  <c r="D16" i="1"/>
  <c r="D15" i="1"/>
  <c r="D14" i="1"/>
  <c r="D13" i="1"/>
  <c r="D12" i="1"/>
  <c r="D10" i="1"/>
  <c r="D7" i="1"/>
  <c r="AP89" i="1" l="1"/>
  <c r="B49" i="1" l="1"/>
  <c r="BC176" i="1" l="1"/>
  <c r="BD176" i="1" s="1" a="1"/>
  <c r="BD176" i="1" s="1"/>
  <c r="BB172" i="1" s="1" a="1"/>
  <c r="BB172" i="1" s="1"/>
  <c r="BE84" i="1" l="1" a="1"/>
  <c r="BE84" i="1" s="1"/>
  <c r="BB84" i="1" a="1"/>
  <c r="BB84" i="1" s="1"/>
  <c r="BC85" i="1" a="1"/>
  <c r="BC85" i="1" s="1"/>
  <c r="BD87" i="1" a="1"/>
  <c r="BD87" i="1" s="1"/>
  <c r="BE88" i="1" a="1"/>
  <c r="BE88" i="1" s="1"/>
  <c r="BB91" i="1" a="1"/>
  <c r="BB91" i="1" s="1"/>
  <c r="BC93" i="1" a="1"/>
  <c r="BC93" i="1" s="1"/>
  <c r="BD95" i="1" a="1"/>
  <c r="BD95" i="1" s="1"/>
  <c r="BE96" i="1" a="1"/>
  <c r="BE96" i="1" s="1"/>
  <c r="BB99" i="1" a="1"/>
  <c r="BB99" i="1" s="1"/>
  <c r="BC101" i="1" a="1"/>
  <c r="BC101" i="1" s="1"/>
  <c r="BD103" i="1" a="1"/>
  <c r="BD103" i="1" s="1"/>
  <c r="BE104" i="1" a="1"/>
  <c r="BE104" i="1" s="1"/>
  <c r="BB107" i="1" a="1"/>
  <c r="BB107" i="1" s="1"/>
  <c r="BC109" i="1" a="1"/>
  <c r="BC109" i="1" s="1"/>
  <c r="BD111" i="1" a="1"/>
  <c r="BD111" i="1" s="1"/>
  <c r="BE112" i="1" a="1"/>
  <c r="BE112" i="1" s="1"/>
  <c r="BB115" i="1" a="1"/>
  <c r="BB115" i="1" s="1"/>
  <c r="BC117" i="1" a="1"/>
  <c r="BC117" i="1" s="1"/>
  <c r="BD119" i="1" a="1"/>
  <c r="BD119" i="1" s="1"/>
  <c r="BE120" i="1" a="1"/>
  <c r="BE120" i="1" s="1"/>
  <c r="BB123" i="1" a="1"/>
  <c r="BB123" i="1" s="1"/>
  <c r="BC125" i="1" a="1"/>
  <c r="BC125" i="1" s="1"/>
  <c r="BD127" i="1" a="1"/>
  <c r="BD127" i="1" s="1"/>
  <c r="BE128" i="1" a="1"/>
  <c r="BE128" i="1" s="1"/>
  <c r="BB131" i="1" a="1"/>
  <c r="BB131" i="1" s="1"/>
  <c r="BC133" i="1" a="1"/>
  <c r="BC133" i="1" s="1"/>
  <c r="BD135" i="1" a="1"/>
  <c r="BD135" i="1" s="1"/>
  <c r="BE136" i="1" a="1"/>
  <c r="BE136" i="1" s="1"/>
  <c r="BB139" i="1" a="1"/>
  <c r="BB139" i="1" s="1"/>
  <c r="BC141" i="1" a="1"/>
  <c r="BC141" i="1" s="1"/>
  <c r="BD143" i="1" a="1"/>
  <c r="BD143" i="1" s="1"/>
  <c r="BE144" i="1" a="1"/>
  <c r="BE144" i="1" s="1"/>
  <c r="BB147" i="1" a="1"/>
  <c r="BB147" i="1" s="1"/>
  <c r="BC149" i="1" a="1"/>
  <c r="BC149" i="1" s="1"/>
  <c r="BD151" i="1" a="1"/>
  <c r="BD151" i="1" s="1"/>
  <c r="BE152" i="1" a="1"/>
  <c r="BE152" i="1" s="1"/>
  <c r="BB155" i="1" a="1"/>
  <c r="BB155" i="1" s="1"/>
  <c r="BC157" i="1" a="1"/>
  <c r="BC157" i="1" s="1"/>
  <c r="BD159" i="1" a="1"/>
  <c r="BD159" i="1" s="1"/>
  <c r="BE160" i="1" a="1"/>
  <c r="BE160" i="1" s="1"/>
  <c r="BC165" i="1" a="1"/>
  <c r="BC165" i="1" s="1"/>
  <c r="BE168" i="1" a="1"/>
  <c r="BE168" i="1" s="1"/>
  <c r="BC156" i="1" a="1"/>
  <c r="BC156" i="1" s="1"/>
  <c r="BB170" i="1" a="1"/>
  <c r="BB170" i="1" s="1"/>
  <c r="BD86" i="1" a="1"/>
  <c r="BD86" i="1" s="1"/>
  <c r="BE87" i="1" a="1"/>
  <c r="BE87" i="1" s="1"/>
  <c r="BB90" i="1" a="1"/>
  <c r="BB90" i="1" s="1"/>
  <c r="BC92" i="1" a="1"/>
  <c r="BC92" i="1" s="1"/>
  <c r="BD94" i="1" a="1"/>
  <c r="BD94" i="1" s="1"/>
  <c r="BE95" i="1" a="1"/>
  <c r="BE95" i="1" s="1"/>
  <c r="BB98" i="1" a="1"/>
  <c r="BB98" i="1" s="1"/>
  <c r="BC100" i="1" a="1"/>
  <c r="BC100" i="1" s="1"/>
  <c r="BD102" i="1" a="1"/>
  <c r="BD102" i="1" s="1"/>
  <c r="BE103" i="1" a="1"/>
  <c r="BE103" i="1" s="1"/>
  <c r="BB106" i="1" a="1"/>
  <c r="BB106" i="1" s="1"/>
  <c r="BC108" i="1" a="1"/>
  <c r="BC108" i="1" s="1"/>
  <c r="BD110" i="1" a="1"/>
  <c r="BD110" i="1" s="1"/>
  <c r="BE111" i="1" a="1"/>
  <c r="BE111" i="1" s="1"/>
  <c r="BB114" i="1" a="1"/>
  <c r="BB114" i="1" s="1"/>
  <c r="BC116" i="1" a="1"/>
  <c r="BC116" i="1" s="1"/>
  <c r="BD118" i="1" a="1"/>
  <c r="BD118" i="1" s="1"/>
  <c r="BE119" i="1" a="1"/>
  <c r="BE119" i="1" s="1"/>
  <c r="BB122" i="1" a="1"/>
  <c r="BB122" i="1" s="1"/>
  <c r="BC124" i="1" a="1"/>
  <c r="BC124" i="1" s="1"/>
  <c r="BD126" i="1" a="1"/>
  <c r="BD126" i="1" s="1"/>
  <c r="BE127" i="1" a="1"/>
  <c r="BE127" i="1" s="1"/>
  <c r="BB130" i="1" a="1"/>
  <c r="BB130" i="1" s="1"/>
  <c r="BC132" i="1" a="1"/>
  <c r="BC132" i="1" s="1"/>
  <c r="BD134" i="1" a="1"/>
  <c r="BD134" i="1" s="1"/>
  <c r="BE135" i="1" a="1"/>
  <c r="BE135" i="1" s="1"/>
  <c r="BB138" i="1" a="1"/>
  <c r="BB138" i="1" s="1"/>
  <c r="BC140" i="1" a="1"/>
  <c r="BC140" i="1" s="1"/>
  <c r="BD142" i="1" a="1"/>
  <c r="BD142" i="1" s="1"/>
  <c r="BE143" i="1" a="1"/>
  <c r="BE143" i="1" s="1"/>
  <c r="BB146" i="1" a="1"/>
  <c r="BB146" i="1" s="1"/>
  <c r="BC148" i="1" a="1"/>
  <c r="BC148" i="1" s="1"/>
  <c r="BD150" i="1" a="1"/>
  <c r="BD150" i="1" s="1"/>
  <c r="BB154" i="1" a="1"/>
  <c r="BB154" i="1" s="1"/>
  <c r="BE167" i="1" a="1"/>
  <c r="BE167" i="1" s="1"/>
  <c r="BC84" i="1" a="1"/>
  <c r="BC84" i="1" s="1"/>
  <c r="BD85" i="1" a="1"/>
  <c r="BD85" i="1" s="1"/>
  <c r="BE86" i="1" a="1"/>
  <c r="BE86" i="1" s="1"/>
  <c r="BB89" i="1" a="1"/>
  <c r="BB89" i="1" s="1"/>
  <c r="BC91" i="1" a="1"/>
  <c r="BC91" i="1" s="1"/>
  <c r="BD93" i="1" a="1"/>
  <c r="BD93" i="1" s="1"/>
  <c r="BE94" i="1" a="1"/>
  <c r="BE94" i="1" s="1"/>
  <c r="BB97" i="1" a="1"/>
  <c r="BB97" i="1" s="1"/>
  <c r="BC99" i="1" a="1"/>
  <c r="BC99" i="1" s="1"/>
  <c r="BD101" i="1" a="1"/>
  <c r="BD101" i="1" s="1"/>
  <c r="BE102" i="1" a="1"/>
  <c r="BE102" i="1" s="1"/>
  <c r="BB105" i="1" a="1"/>
  <c r="BB105" i="1" s="1"/>
  <c r="BC107" i="1" a="1"/>
  <c r="BC107" i="1" s="1"/>
  <c r="BD109" i="1" a="1"/>
  <c r="BD109" i="1" s="1"/>
  <c r="BE110" i="1" a="1"/>
  <c r="BE110" i="1" s="1"/>
  <c r="BB113" i="1" a="1"/>
  <c r="BB113" i="1" s="1"/>
  <c r="BC115" i="1" a="1"/>
  <c r="BC115" i="1" s="1"/>
  <c r="BD117" i="1" a="1"/>
  <c r="BD117" i="1" s="1"/>
  <c r="BE118" i="1" a="1"/>
  <c r="BE118" i="1" s="1"/>
  <c r="BB121" i="1" a="1"/>
  <c r="BB121" i="1" s="1"/>
  <c r="BC123" i="1" a="1"/>
  <c r="BC123" i="1" s="1"/>
  <c r="BD125" i="1" a="1"/>
  <c r="BD125" i="1" s="1"/>
  <c r="BE126" i="1" a="1"/>
  <c r="BE126" i="1" s="1"/>
  <c r="BB129" i="1" a="1"/>
  <c r="BB129" i="1" s="1"/>
  <c r="BC131" i="1" a="1"/>
  <c r="BC131" i="1" s="1"/>
  <c r="BD133" i="1" a="1"/>
  <c r="BD133" i="1" s="1"/>
  <c r="BE134" i="1" a="1"/>
  <c r="BE134" i="1" s="1"/>
  <c r="BB137" i="1" a="1"/>
  <c r="BB137" i="1" s="1"/>
  <c r="BC139" i="1" a="1"/>
  <c r="BC139" i="1" s="1"/>
  <c r="BD141" i="1" a="1"/>
  <c r="BD141" i="1" s="1"/>
  <c r="BE142" i="1" a="1"/>
  <c r="BE142" i="1" s="1"/>
  <c r="BB145" i="1" a="1"/>
  <c r="BB145" i="1" s="1"/>
  <c r="BC147" i="1" a="1"/>
  <c r="BC147" i="1" s="1"/>
  <c r="BD149" i="1" a="1"/>
  <c r="BD149" i="1" s="1"/>
  <c r="BE150" i="1" a="1"/>
  <c r="BE150" i="1" s="1"/>
  <c r="BB153" i="1" a="1"/>
  <c r="BB153" i="1" s="1"/>
  <c r="BC155" i="1" a="1"/>
  <c r="BC155" i="1" s="1"/>
  <c r="BD157" i="1" a="1"/>
  <c r="BD157" i="1" s="1"/>
  <c r="BE158" i="1" a="1"/>
  <c r="BE158" i="1" s="1"/>
  <c r="BB161" i="1" a="1"/>
  <c r="BB161" i="1" s="1"/>
  <c r="BC163" i="1" a="1"/>
  <c r="BC163" i="1" s="1"/>
  <c r="BD165" i="1" a="1"/>
  <c r="BD165" i="1" s="1"/>
  <c r="BE166" i="1" a="1"/>
  <c r="BE166" i="1" s="1"/>
  <c r="BB169" i="1" a="1"/>
  <c r="BB169" i="1" s="1"/>
  <c r="BE85" i="1" a="1"/>
  <c r="BE85" i="1" s="1"/>
  <c r="BB88" i="1" a="1"/>
  <c r="BB88" i="1" s="1"/>
  <c r="BC90" i="1" a="1"/>
  <c r="BC90" i="1" s="1"/>
  <c r="BE93" i="1" a="1"/>
  <c r="BE93" i="1" s="1"/>
  <c r="BB96" i="1" a="1"/>
  <c r="BB96" i="1" s="1"/>
  <c r="BC98" i="1" a="1"/>
  <c r="BC98" i="1" s="1"/>
  <c r="BD100" i="1" a="1"/>
  <c r="BD100" i="1" s="1"/>
  <c r="BE101" i="1" a="1"/>
  <c r="BE101" i="1" s="1"/>
  <c r="BB104" i="1" a="1"/>
  <c r="BB104" i="1" s="1"/>
  <c r="BC106" i="1" a="1"/>
  <c r="BC106" i="1" s="1"/>
  <c r="BD108" i="1" a="1"/>
  <c r="BD108" i="1" s="1"/>
  <c r="BE109" i="1" a="1"/>
  <c r="BE109" i="1" s="1"/>
  <c r="BB112" i="1" a="1"/>
  <c r="BB112" i="1" s="1"/>
  <c r="BC114" i="1" a="1"/>
  <c r="BC114" i="1" s="1"/>
  <c r="BD116" i="1" a="1"/>
  <c r="BD116" i="1" s="1"/>
  <c r="BE117" i="1" a="1"/>
  <c r="BE117" i="1" s="1"/>
  <c r="BB120" i="1" a="1"/>
  <c r="BB120" i="1" s="1"/>
  <c r="BC122" i="1" a="1"/>
  <c r="BC122" i="1" s="1"/>
  <c r="BD124" i="1" a="1"/>
  <c r="BD124" i="1" s="1"/>
  <c r="BE125" i="1" a="1"/>
  <c r="BE125" i="1" s="1"/>
  <c r="BB128" i="1" a="1"/>
  <c r="BB128" i="1" s="1"/>
  <c r="BC130" i="1" a="1"/>
  <c r="BC130" i="1" s="1"/>
  <c r="BD132" i="1" a="1"/>
  <c r="BD132" i="1" s="1"/>
  <c r="BE133" i="1" a="1"/>
  <c r="BE133" i="1" s="1"/>
  <c r="BB136" i="1" a="1"/>
  <c r="BB136" i="1" s="1"/>
  <c r="BC138" i="1" a="1"/>
  <c r="BC138" i="1" s="1"/>
  <c r="BD140" i="1" a="1"/>
  <c r="BD140" i="1" s="1"/>
  <c r="BE141" i="1" a="1"/>
  <c r="BE141" i="1" s="1"/>
  <c r="BB144" i="1" a="1"/>
  <c r="BB144" i="1" s="1"/>
  <c r="BC146" i="1" a="1"/>
  <c r="BC146" i="1" s="1"/>
  <c r="BD148" i="1" a="1"/>
  <c r="BD148" i="1" s="1"/>
  <c r="BE149" i="1" a="1"/>
  <c r="BE149" i="1" s="1"/>
  <c r="BB152" i="1" a="1"/>
  <c r="BB152" i="1" s="1"/>
  <c r="BC154" i="1" a="1"/>
  <c r="BC154" i="1" s="1"/>
  <c r="BD156" i="1" a="1"/>
  <c r="BD156" i="1" s="1"/>
  <c r="BE157" i="1" a="1"/>
  <c r="BE157" i="1" s="1"/>
  <c r="BB160" i="1" a="1"/>
  <c r="BB160" i="1" s="1"/>
  <c r="BC162" i="1" a="1"/>
  <c r="BC162" i="1" s="1"/>
  <c r="BD164" i="1" a="1"/>
  <c r="BD164" i="1" s="1"/>
  <c r="BE165" i="1" a="1"/>
  <c r="BE165" i="1" s="1"/>
  <c r="BB168" i="1" a="1"/>
  <c r="BB168" i="1" s="1"/>
  <c r="BC169" i="1" a="1"/>
  <c r="BC169" i="1" s="1"/>
  <c r="BC171" i="1" a="1"/>
  <c r="BC171" i="1" s="1"/>
  <c r="BE170" i="1" a="1"/>
  <c r="BE170" i="1" s="1"/>
  <c r="BE159" i="1" a="1"/>
  <c r="BE159" i="1" s="1"/>
  <c r="BD84" i="1" a="1"/>
  <c r="BD84" i="1" s="1"/>
  <c r="BB87" i="1" a="1"/>
  <c r="BB87" i="1" s="1"/>
  <c r="BC89" i="1" a="1"/>
  <c r="BC89" i="1" s="1"/>
  <c r="BD91" i="1" a="1"/>
  <c r="BD91" i="1" s="1"/>
  <c r="BB95" i="1" a="1"/>
  <c r="BB95" i="1" s="1"/>
  <c r="BC97" i="1" a="1"/>
  <c r="BC97" i="1" s="1"/>
  <c r="BD99" i="1" a="1"/>
  <c r="BD99" i="1" s="1"/>
  <c r="BE100" i="1" a="1"/>
  <c r="BE100" i="1" s="1"/>
  <c r="BB103" i="1" a="1"/>
  <c r="BB103" i="1" s="1"/>
  <c r="BC105" i="1" a="1"/>
  <c r="BC105" i="1" s="1"/>
  <c r="BD107" i="1" a="1"/>
  <c r="BD107" i="1" s="1"/>
  <c r="BE108" i="1" a="1"/>
  <c r="BE108" i="1" s="1"/>
  <c r="BB111" i="1" a="1"/>
  <c r="BB111" i="1" s="1"/>
  <c r="BC113" i="1" a="1"/>
  <c r="BC113" i="1" s="1"/>
  <c r="BD115" i="1" a="1"/>
  <c r="BD115" i="1" s="1"/>
  <c r="BE116" i="1" a="1"/>
  <c r="BE116" i="1" s="1"/>
  <c r="BB119" i="1" a="1"/>
  <c r="BB119" i="1" s="1"/>
  <c r="BC121" i="1" a="1"/>
  <c r="BC121" i="1" s="1"/>
  <c r="BD123" i="1" a="1"/>
  <c r="BD123" i="1" s="1"/>
  <c r="BE124" i="1" a="1"/>
  <c r="BE124" i="1" s="1"/>
  <c r="BB127" i="1" a="1"/>
  <c r="BB127" i="1" s="1"/>
  <c r="BC129" i="1" a="1"/>
  <c r="BC129" i="1" s="1"/>
  <c r="BD131" i="1" a="1"/>
  <c r="BD131" i="1" s="1"/>
  <c r="BE132" i="1" a="1"/>
  <c r="BE132" i="1" s="1"/>
  <c r="BB135" i="1" a="1"/>
  <c r="BB135" i="1" s="1"/>
  <c r="BC137" i="1" a="1"/>
  <c r="BC137" i="1" s="1"/>
  <c r="BD139" i="1" a="1"/>
  <c r="BD139" i="1" s="1"/>
  <c r="BE140" i="1" a="1"/>
  <c r="BE140" i="1" s="1"/>
  <c r="BB143" i="1" a="1"/>
  <c r="BB143" i="1" s="1"/>
  <c r="BC145" i="1" a="1"/>
  <c r="BC145" i="1" s="1"/>
  <c r="BD147" i="1" a="1"/>
  <c r="BD147" i="1" s="1"/>
  <c r="BE148" i="1" a="1"/>
  <c r="BE148" i="1" s="1"/>
  <c r="BB151" i="1" a="1"/>
  <c r="BB151" i="1" s="1"/>
  <c r="BC153" i="1" a="1"/>
  <c r="BC153" i="1" s="1"/>
  <c r="BD155" i="1" a="1"/>
  <c r="BD155" i="1" s="1"/>
  <c r="BE156" i="1" a="1"/>
  <c r="BE156" i="1" s="1"/>
  <c r="BB159" i="1" a="1"/>
  <c r="BB159" i="1" s="1"/>
  <c r="BC161" i="1" a="1"/>
  <c r="BC161" i="1" s="1"/>
  <c r="BD163" i="1" a="1"/>
  <c r="BD163" i="1" s="1"/>
  <c r="BE164" i="1" a="1"/>
  <c r="BE164" i="1" s="1"/>
  <c r="BB167" i="1" a="1"/>
  <c r="BB167" i="1" s="1"/>
  <c r="BC170" i="1" a="1"/>
  <c r="BC170" i="1" s="1"/>
  <c r="BC172" i="1" a="1"/>
  <c r="BC172" i="1" s="1"/>
  <c r="BE172" i="1" a="1"/>
  <c r="BE172" i="1" s="1"/>
  <c r="BC164" i="1" a="1"/>
  <c r="BC164" i="1" s="1"/>
  <c r="BB86" i="1" a="1"/>
  <c r="BB86" i="1" s="1"/>
  <c r="BC88" i="1" a="1"/>
  <c r="BC88" i="1" s="1"/>
  <c r="BD90" i="1" a="1"/>
  <c r="BD90" i="1" s="1"/>
  <c r="BE91" i="1" a="1"/>
  <c r="BE91" i="1" s="1"/>
  <c r="BB94" i="1" a="1"/>
  <c r="BB94" i="1" s="1"/>
  <c r="BC96" i="1" a="1"/>
  <c r="BC96" i="1" s="1"/>
  <c r="BD98" i="1" a="1"/>
  <c r="BD98" i="1" s="1"/>
  <c r="BE99" i="1" a="1"/>
  <c r="BE99" i="1" s="1"/>
  <c r="BB102" i="1" a="1"/>
  <c r="BB102" i="1" s="1"/>
  <c r="BC104" i="1" a="1"/>
  <c r="BC104" i="1" s="1"/>
  <c r="BD106" i="1" a="1"/>
  <c r="BD106" i="1" s="1"/>
  <c r="BE107" i="1" a="1"/>
  <c r="BE107" i="1" s="1"/>
  <c r="BB110" i="1" a="1"/>
  <c r="BB110" i="1" s="1"/>
  <c r="BC112" i="1" a="1"/>
  <c r="BC112" i="1" s="1"/>
  <c r="BD114" i="1" a="1"/>
  <c r="BD114" i="1" s="1"/>
  <c r="BE115" i="1" a="1"/>
  <c r="BE115" i="1" s="1"/>
  <c r="BB118" i="1" a="1"/>
  <c r="BB118" i="1" s="1"/>
  <c r="BC120" i="1" a="1"/>
  <c r="BC120" i="1" s="1"/>
  <c r="BD122" i="1" a="1"/>
  <c r="BD122" i="1" s="1"/>
  <c r="BE123" i="1" a="1"/>
  <c r="BE123" i="1" s="1"/>
  <c r="BB126" i="1" a="1"/>
  <c r="BB126" i="1" s="1"/>
  <c r="BC128" i="1" a="1"/>
  <c r="BC128" i="1" s="1"/>
  <c r="BD130" i="1" a="1"/>
  <c r="BD130" i="1" s="1"/>
  <c r="BE131" i="1" a="1"/>
  <c r="BE131" i="1" s="1"/>
  <c r="BB134" i="1" a="1"/>
  <c r="BB134" i="1" s="1"/>
  <c r="BC136" i="1" a="1"/>
  <c r="BC136" i="1" s="1"/>
  <c r="BD138" i="1" a="1"/>
  <c r="BD138" i="1" s="1"/>
  <c r="BE139" i="1" a="1"/>
  <c r="BE139" i="1" s="1"/>
  <c r="BB142" i="1" a="1"/>
  <c r="BB142" i="1" s="1"/>
  <c r="BC144" i="1" a="1"/>
  <c r="BC144" i="1" s="1"/>
  <c r="BD146" i="1" a="1"/>
  <c r="BD146" i="1" s="1"/>
  <c r="BE147" i="1" a="1"/>
  <c r="BE147" i="1" s="1"/>
  <c r="BB150" i="1" a="1"/>
  <c r="BB150" i="1" s="1"/>
  <c r="BC152" i="1" a="1"/>
  <c r="BC152" i="1" s="1"/>
  <c r="BD154" i="1" a="1"/>
  <c r="BD154" i="1" s="1"/>
  <c r="BE155" i="1" a="1"/>
  <c r="BE155" i="1" s="1"/>
  <c r="BB158" i="1" a="1"/>
  <c r="BB158" i="1" s="1"/>
  <c r="BC160" i="1" a="1"/>
  <c r="BC160" i="1" s="1"/>
  <c r="BD162" i="1" a="1"/>
  <c r="BD162" i="1" s="1"/>
  <c r="BE163" i="1" a="1"/>
  <c r="BE163" i="1" s="1"/>
  <c r="BB166" i="1" a="1"/>
  <c r="BB166" i="1" s="1"/>
  <c r="BC168" i="1" a="1"/>
  <c r="BC168" i="1" s="1"/>
  <c r="BD169" i="1" a="1"/>
  <c r="BD169" i="1" s="1"/>
  <c r="BD171" i="1" a="1"/>
  <c r="BD171" i="1" s="1"/>
  <c r="BE169" i="1" a="1"/>
  <c r="BE169" i="1" s="1"/>
  <c r="BD158" i="1" a="1"/>
  <c r="BD158" i="1" s="1"/>
  <c r="BB171" i="1" a="1"/>
  <c r="BB171" i="1" s="1"/>
  <c r="BB85" i="1" a="1"/>
  <c r="BB85" i="1" s="1"/>
  <c r="BC87" i="1" a="1"/>
  <c r="BC87" i="1" s="1"/>
  <c r="BD89" i="1" a="1"/>
  <c r="BD89" i="1" s="1"/>
  <c r="BE90" i="1" a="1"/>
  <c r="BE90" i="1" s="1"/>
  <c r="BB93" i="1" a="1"/>
  <c r="BB93" i="1" s="1"/>
  <c r="BC95" i="1" a="1"/>
  <c r="BC95" i="1" s="1"/>
  <c r="BD97" i="1" a="1"/>
  <c r="BD97" i="1" s="1"/>
  <c r="BE98" i="1" a="1"/>
  <c r="BE98" i="1" s="1"/>
  <c r="BB101" i="1" a="1"/>
  <c r="BB101" i="1" s="1"/>
  <c r="BC103" i="1" a="1"/>
  <c r="BC103" i="1" s="1"/>
  <c r="BD105" i="1" a="1"/>
  <c r="BD105" i="1" s="1"/>
  <c r="BE106" i="1" a="1"/>
  <c r="BE106" i="1" s="1"/>
  <c r="BB109" i="1" a="1"/>
  <c r="BB109" i="1" s="1"/>
  <c r="BC111" i="1" a="1"/>
  <c r="BC111" i="1" s="1"/>
  <c r="BD113" i="1" a="1"/>
  <c r="BD113" i="1" s="1"/>
  <c r="BE114" i="1" a="1"/>
  <c r="BE114" i="1" s="1"/>
  <c r="BB117" i="1" a="1"/>
  <c r="BB117" i="1" s="1"/>
  <c r="BC119" i="1" a="1"/>
  <c r="BC119" i="1" s="1"/>
  <c r="BD121" i="1" a="1"/>
  <c r="BD121" i="1" s="1"/>
  <c r="BE122" i="1" a="1"/>
  <c r="BE122" i="1" s="1"/>
  <c r="BB125" i="1" a="1"/>
  <c r="BB125" i="1" s="1"/>
  <c r="BC127" i="1" a="1"/>
  <c r="BC127" i="1" s="1"/>
  <c r="BD129" i="1" a="1"/>
  <c r="BD129" i="1" s="1"/>
  <c r="BE130" i="1" a="1"/>
  <c r="BE130" i="1" s="1"/>
  <c r="BB133" i="1" a="1"/>
  <c r="BB133" i="1" s="1"/>
  <c r="BC135" i="1" a="1"/>
  <c r="BC135" i="1" s="1"/>
  <c r="BD137" i="1" a="1"/>
  <c r="BD137" i="1" s="1"/>
  <c r="BE138" i="1" a="1"/>
  <c r="BE138" i="1" s="1"/>
  <c r="BB141" i="1" a="1"/>
  <c r="BB141" i="1" s="1"/>
  <c r="BC143" i="1" a="1"/>
  <c r="BC143" i="1" s="1"/>
  <c r="BD145" i="1" a="1"/>
  <c r="BD145" i="1" s="1"/>
  <c r="BE146" i="1" a="1"/>
  <c r="BE146" i="1" s="1"/>
  <c r="BB149" i="1" a="1"/>
  <c r="BB149" i="1" s="1"/>
  <c r="BC151" i="1" a="1"/>
  <c r="BC151" i="1" s="1"/>
  <c r="BD153" i="1" a="1"/>
  <c r="BD153" i="1" s="1"/>
  <c r="BE154" i="1" a="1"/>
  <c r="BE154" i="1" s="1"/>
  <c r="BB157" i="1" a="1"/>
  <c r="BB157" i="1" s="1"/>
  <c r="BC159" i="1" a="1"/>
  <c r="BC159" i="1" s="1"/>
  <c r="BD161" i="1" a="1"/>
  <c r="BD161" i="1" s="1"/>
  <c r="BE162" i="1" a="1"/>
  <c r="BE162" i="1" s="1"/>
  <c r="BB165" i="1" a="1"/>
  <c r="BB165" i="1" s="1"/>
  <c r="BC167" i="1" a="1"/>
  <c r="BC167" i="1" s="1"/>
  <c r="BD170" i="1" a="1"/>
  <c r="BD170" i="1" s="1"/>
  <c r="BD172" i="1" a="1"/>
  <c r="BD172" i="1" s="1"/>
  <c r="BE171" i="1" a="1"/>
  <c r="BE171" i="1" s="1"/>
  <c r="BB162" i="1" a="1"/>
  <c r="BB162" i="1" s="1"/>
  <c r="BC86" i="1" a="1"/>
  <c r="BC86" i="1" s="1"/>
  <c r="BD88" i="1" a="1"/>
  <c r="BD88" i="1" s="1"/>
  <c r="BE89" i="1" a="1"/>
  <c r="BE89" i="1" s="1"/>
  <c r="BB92" i="1" a="1"/>
  <c r="BB92" i="1" s="1"/>
  <c r="BC94" i="1" a="1"/>
  <c r="BC94" i="1" s="1"/>
  <c r="BD96" i="1" a="1"/>
  <c r="BD96" i="1" s="1"/>
  <c r="BE97" i="1" a="1"/>
  <c r="BE97" i="1" s="1"/>
  <c r="BB100" i="1" a="1"/>
  <c r="BB100" i="1" s="1"/>
  <c r="BC102" i="1" a="1"/>
  <c r="BC102" i="1" s="1"/>
  <c r="BD104" i="1" a="1"/>
  <c r="BD104" i="1" s="1"/>
  <c r="BE105" i="1" a="1"/>
  <c r="BE105" i="1" s="1"/>
  <c r="BB108" i="1" a="1"/>
  <c r="BB108" i="1" s="1"/>
  <c r="BC110" i="1" a="1"/>
  <c r="BC110" i="1" s="1"/>
  <c r="BD112" i="1" a="1"/>
  <c r="BD112" i="1" s="1"/>
  <c r="BE113" i="1" a="1"/>
  <c r="BE113" i="1" s="1"/>
  <c r="BB116" i="1" a="1"/>
  <c r="BB116" i="1" s="1"/>
  <c r="BC118" i="1" a="1"/>
  <c r="BC118" i="1" s="1"/>
  <c r="BD120" i="1" a="1"/>
  <c r="BD120" i="1" s="1"/>
  <c r="BE121" i="1" a="1"/>
  <c r="BE121" i="1" s="1"/>
  <c r="BB124" i="1" a="1"/>
  <c r="BB124" i="1" s="1"/>
  <c r="BC126" i="1" a="1"/>
  <c r="BC126" i="1" s="1"/>
  <c r="BD128" i="1" a="1"/>
  <c r="BD128" i="1" s="1"/>
  <c r="BE129" i="1" a="1"/>
  <c r="BE129" i="1" s="1"/>
  <c r="BB132" i="1" a="1"/>
  <c r="BB132" i="1" s="1"/>
  <c r="BC134" i="1" a="1"/>
  <c r="BC134" i="1" s="1"/>
  <c r="BD136" i="1" a="1"/>
  <c r="BD136" i="1" s="1"/>
  <c r="BE137" i="1" a="1"/>
  <c r="BE137" i="1" s="1"/>
  <c r="BB140" i="1" a="1"/>
  <c r="BB140" i="1" s="1"/>
  <c r="BC142" i="1" a="1"/>
  <c r="BC142" i="1" s="1"/>
  <c r="BD144" i="1" a="1"/>
  <c r="BD144" i="1" s="1"/>
  <c r="BE145" i="1" a="1"/>
  <c r="BE145" i="1" s="1"/>
  <c r="BB148" i="1" a="1"/>
  <c r="BB148" i="1" s="1"/>
  <c r="BC150" i="1" a="1"/>
  <c r="BC150" i="1" s="1"/>
  <c r="BD152" i="1" a="1"/>
  <c r="BD152" i="1" s="1"/>
  <c r="BE153" i="1" a="1"/>
  <c r="BE153" i="1" s="1"/>
  <c r="BB156" i="1" a="1"/>
  <c r="BB156" i="1" s="1"/>
  <c r="BC158" i="1" a="1"/>
  <c r="BC158" i="1" s="1"/>
  <c r="BD160" i="1" a="1"/>
  <c r="BD160" i="1" s="1"/>
  <c r="BE161" i="1" a="1"/>
  <c r="BE161" i="1" s="1"/>
  <c r="BB164" i="1" a="1"/>
  <c r="BB164" i="1" s="1"/>
  <c r="BC166" i="1" a="1"/>
  <c r="BC166" i="1" s="1"/>
  <c r="BD168" i="1" a="1"/>
  <c r="BD168" i="1" s="1"/>
  <c r="BB163" i="1" a="1"/>
  <c r="BB163" i="1" s="1"/>
  <c r="BD167" i="1" a="1"/>
  <c r="BD167" i="1" s="1"/>
  <c r="BE151" i="1" a="1"/>
  <c r="BE151" i="1" s="1"/>
  <c r="BD166" i="1" a="1"/>
  <c r="BD166" i="1" s="1"/>
  <c r="C18" i="1"/>
  <c r="AG82" i="1" s="1"/>
  <c r="AG57" i="1" a="1"/>
  <c r="AG57" i="1" s="1"/>
  <c r="AJ57" i="1" s="1" a="1"/>
  <c r="AJ57" i="1" s="1"/>
  <c r="AN98" i="1" s="1"/>
  <c r="AG58" i="1" a="1"/>
  <c r="AG58" i="1" s="1"/>
  <c r="AG59" i="1" a="1"/>
  <c r="AG59" i="1" s="1"/>
  <c r="AI59" i="1" s="1" a="1"/>
  <c r="AI59" i="1" s="1"/>
  <c r="AT100" i="1" s="1"/>
  <c r="AG60" i="1" a="1"/>
  <c r="AG60" i="1" s="1"/>
  <c r="AH60" i="1" s="1" a="1"/>
  <c r="AH60" i="1" s="1"/>
  <c r="AG61" i="1" a="1"/>
  <c r="AG61" i="1" s="1"/>
  <c r="AI61" i="1" s="1" a="1"/>
  <c r="AI61" i="1" s="1"/>
  <c r="AT102" i="1" s="1"/>
  <c r="AG62" i="1" a="1"/>
  <c r="AG62" i="1" s="1"/>
  <c r="AG63" i="1" a="1"/>
  <c r="AG63" i="1" s="1"/>
  <c r="AG64" i="1" a="1"/>
  <c r="AG64" i="1" s="1"/>
  <c r="AJ64" i="1" s="1" a="1"/>
  <c r="AJ64" i="1" s="1"/>
  <c r="AN105" i="1" s="1"/>
  <c r="AG65" i="1" a="1"/>
  <c r="AG65" i="1" s="1"/>
  <c r="AG66" i="1" a="1"/>
  <c r="AG66" i="1" s="1"/>
  <c r="AG67" i="1" a="1"/>
  <c r="AG67" i="1" s="1"/>
  <c r="AH67" i="1" s="1" a="1"/>
  <c r="AH67" i="1" s="1"/>
  <c r="AG68" i="1" a="1"/>
  <c r="AG68" i="1" s="1"/>
  <c r="AG69" i="1" a="1"/>
  <c r="AG69" i="1" s="1"/>
  <c r="AH69" i="1" s="1" a="1"/>
  <c r="AH69" i="1" s="1"/>
  <c r="AU110" i="1" s="1"/>
  <c r="AG70" i="1" a="1"/>
  <c r="AG70" i="1" s="1"/>
  <c r="AH70" i="1" s="1" a="1"/>
  <c r="AH70" i="1" s="1"/>
  <c r="AG71" i="1" a="1"/>
  <c r="AG71" i="1" s="1"/>
  <c r="AH71" i="1" s="1" a="1"/>
  <c r="AH71" i="1" s="1"/>
  <c r="AU112" i="1" s="1"/>
  <c r="AG72" i="1" a="1"/>
  <c r="AG72" i="1" s="1"/>
  <c r="AG73" i="1" a="1"/>
  <c r="AG73" i="1" s="1"/>
  <c r="AH73" i="1" s="1" a="1"/>
  <c r="AH73" i="1" s="1"/>
  <c r="AU114" i="1" s="1"/>
  <c r="AG74" i="1" a="1"/>
  <c r="AG74" i="1" s="1"/>
  <c r="AG75" i="1" a="1"/>
  <c r="AG75" i="1" s="1"/>
  <c r="AH75" i="1" s="1" a="1"/>
  <c r="AH75" i="1" s="1"/>
  <c r="AU116" i="1" s="1"/>
  <c r="AG76" i="1" a="1"/>
  <c r="AG76" i="1" s="1"/>
  <c r="AH76" i="1" s="1" a="1"/>
  <c r="AH76" i="1" s="1"/>
  <c r="AU117" i="1" s="1"/>
  <c r="AO85" i="1"/>
  <c r="AP85" i="1"/>
  <c r="AO86" i="1"/>
  <c r="AP86" i="1"/>
  <c r="AO87" i="1"/>
  <c r="AP87" i="1"/>
  <c r="AO88" i="1"/>
  <c r="AP88" i="1"/>
  <c r="AO89" i="1"/>
  <c r="AO90" i="1"/>
  <c r="AP90" i="1"/>
  <c r="AO91" i="1"/>
  <c r="AP91" i="1"/>
  <c r="AO92" i="1"/>
  <c r="AP92" i="1"/>
  <c r="AO93" i="1"/>
  <c r="AP93" i="1"/>
  <c r="AO94" i="1"/>
  <c r="AP94" i="1"/>
  <c r="AO95" i="1"/>
  <c r="AO98" i="1"/>
  <c r="AQ98" i="1"/>
  <c r="AR98" i="1"/>
  <c r="AS98" i="1"/>
  <c r="AV98" i="1"/>
  <c r="AO99" i="1"/>
  <c r="AQ99" i="1"/>
  <c r="AR99" i="1"/>
  <c r="AS99" i="1"/>
  <c r="AV99" i="1"/>
  <c r="AO100" i="1"/>
  <c r="AQ100" i="1"/>
  <c r="AR100" i="1"/>
  <c r="AS100" i="1"/>
  <c r="AV100" i="1"/>
  <c r="AO101" i="1"/>
  <c r="AQ101" i="1"/>
  <c r="AR101" i="1"/>
  <c r="AS101" i="1"/>
  <c r="AV101" i="1"/>
  <c r="AO102" i="1"/>
  <c r="AQ102" i="1"/>
  <c r="AR102" i="1"/>
  <c r="AS102" i="1"/>
  <c r="AV102" i="1"/>
  <c r="AO103" i="1"/>
  <c r="AQ103" i="1"/>
  <c r="AR103" i="1"/>
  <c r="AS103" i="1"/>
  <c r="AV103" i="1"/>
  <c r="AO104" i="1"/>
  <c r="AQ104" i="1"/>
  <c r="AR104" i="1"/>
  <c r="AS104" i="1"/>
  <c r="AV104" i="1"/>
  <c r="AO105" i="1"/>
  <c r="AQ105" i="1"/>
  <c r="AR105" i="1"/>
  <c r="AS105" i="1"/>
  <c r="AV105" i="1"/>
  <c r="AO106" i="1"/>
  <c r="AQ106" i="1"/>
  <c r="AR106" i="1"/>
  <c r="AS106" i="1"/>
  <c r="AV106" i="1"/>
  <c r="AO107" i="1"/>
  <c r="AQ107" i="1"/>
  <c r="AR107" i="1"/>
  <c r="AS107" i="1"/>
  <c r="AV107" i="1"/>
  <c r="AO108" i="1"/>
  <c r="AQ108" i="1"/>
  <c r="AR108" i="1"/>
  <c r="AS108" i="1"/>
  <c r="AV108" i="1"/>
  <c r="AO109" i="1"/>
  <c r="AQ109" i="1"/>
  <c r="AR109" i="1"/>
  <c r="AS109" i="1"/>
  <c r="AV109" i="1"/>
  <c r="AO110" i="1"/>
  <c r="AQ110" i="1"/>
  <c r="AR110" i="1"/>
  <c r="AS110" i="1"/>
  <c r="AV110" i="1"/>
  <c r="AO111" i="1"/>
  <c r="AQ111" i="1"/>
  <c r="AR111" i="1"/>
  <c r="AS111" i="1"/>
  <c r="AV111" i="1"/>
  <c r="AO112" i="1"/>
  <c r="AQ112" i="1"/>
  <c r="AR112" i="1"/>
  <c r="AS112" i="1"/>
  <c r="AV112" i="1"/>
  <c r="AO113" i="1"/>
  <c r="AQ113" i="1"/>
  <c r="AR113" i="1"/>
  <c r="AS113" i="1"/>
  <c r="AV113" i="1"/>
  <c r="AO114" i="1"/>
  <c r="AQ114" i="1"/>
  <c r="AR114" i="1"/>
  <c r="AS114" i="1"/>
  <c r="AV114" i="1"/>
  <c r="AO115" i="1"/>
  <c r="AQ115" i="1"/>
  <c r="AR115" i="1"/>
  <c r="AS115" i="1"/>
  <c r="AV115" i="1"/>
  <c r="AO116" i="1"/>
  <c r="AQ116" i="1"/>
  <c r="AR116" i="1"/>
  <c r="AS116" i="1"/>
  <c r="AV116" i="1"/>
  <c r="AO117" i="1"/>
  <c r="AQ117" i="1"/>
  <c r="AR117" i="1"/>
  <c r="AS117" i="1"/>
  <c r="AV117" i="1"/>
  <c r="AK71" i="1" l="1" a="1"/>
  <c r="AK71" i="1" s="1"/>
  <c r="C71" i="1" s="1"/>
  <c r="AW112" i="1" s="1"/>
  <c r="AK69" i="1" a="1"/>
  <c r="AK69" i="1" s="1"/>
  <c r="C69" i="1" s="1"/>
  <c r="AW110" i="1" s="1"/>
  <c r="AK73" i="1" a="1"/>
  <c r="AK73" i="1" s="1"/>
  <c r="C73" i="1" s="1"/>
  <c r="AW114" i="1" s="1"/>
  <c r="AH59" i="1" a="1"/>
  <c r="AH59" i="1" s="1"/>
  <c r="AU100" i="1" s="1"/>
  <c r="AK59" i="1" a="1"/>
  <c r="AK59" i="1" s="1"/>
  <c r="C59" i="1" s="1"/>
  <c r="AW100" i="1" s="1"/>
  <c r="AH57" i="1" a="1"/>
  <c r="AH57" i="1" s="1"/>
  <c r="AI57" i="1" a="1"/>
  <c r="AI57" i="1" s="1"/>
  <c r="AT98" i="1" s="1"/>
  <c r="AK57" i="1" a="1"/>
  <c r="AK57" i="1" s="1"/>
  <c r="C57" i="1" s="1"/>
  <c r="AW98" i="1" s="1"/>
  <c r="AH62" i="1" a="1"/>
  <c r="AH62" i="1" s="1"/>
  <c r="AU103" i="1" s="1"/>
  <c r="AJ62" i="1" a="1"/>
  <c r="AJ62" i="1" s="1"/>
  <c r="AN103" i="1" s="1"/>
  <c r="AJ63" i="1" a="1"/>
  <c r="AJ63" i="1" s="1"/>
  <c r="AN104" i="1" s="1"/>
  <c r="AK63" i="1" a="1"/>
  <c r="AK63" i="1" s="1"/>
  <c r="C63" i="1" s="1"/>
  <c r="AW104" i="1" s="1"/>
  <c r="AI63" i="1" a="1"/>
  <c r="AI63" i="1" s="1"/>
  <c r="AT104" i="1" s="1"/>
  <c r="AH63" i="1" a="1"/>
  <c r="AH63" i="1" s="1"/>
  <c r="F63" i="1" s="1"/>
  <c r="AK67" i="1" a="1"/>
  <c r="AK67" i="1" s="1"/>
  <c r="C67" i="1" s="1"/>
  <c r="AW108" i="1" s="1"/>
  <c r="AK61" i="1" a="1"/>
  <c r="AK61" i="1" s="1"/>
  <c r="C61" i="1" s="1"/>
  <c r="AW102" i="1" s="1"/>
  <c r="AH61" i="1" a="1"/>
  <c r="AH61" i="1" s="1"/>
  <c r="AU102" i="1" s="1"/>
  <c r="AJ67" i="1" a="1"/>
  <c r="AJ67" i="1" s="1"/>
  <c r="AN108" i="1" s="1"/>
  <c r="AI67" i="1" a="1"/>
  <c r="AI67" i="1" s="1"/>
  <c r="AT108" i="1" s="1"/>
  <c r="AH58" i="1" a="1"/>
  <c r="AH58" i="1" s="1"/>
  <c r="AU99" i="1" s="1"/>
  <c r="AJ58" i="1" a="1"/>
  <c r="AJ58" i="1" s="1"/>
  <c r="AN99" i="1" s="1"/>
  <c r="AH74" i="1" a="1"/>
  <c r="AH74" i="1" s="1"/>
  <c r="AI74" i="1" a="1"/>
  <c r="AI74" i="1" s="1"/>
  <c r="AT115" i="1" s="1"/>
  <c r="AJ74" i="1" a="1"/>
  <c r="AJ74" i="1" s="1"/>
  <c r="AN115" i="1" s="1"/>
  <c r="AK74" i="1" a="1"/>
  <c r="AK74" i="1" s="1"/>
  <c r="C74" i="1" s="1"/>
  <c r="AW115" i="1" s="1"/>
  <c r="AH65" i="1" a="1"/>
  <c r="AH65" i="1" s="1"/>
  <c r="F65" i="1" s="1"/>
  <c r="AI65" i="1" a="1"/>
  <c r="AI65" i="1" s="1"/>
  <c r="AT106" i="1" s="1"/>
  <c r="AJ65" i="1" a="1"/>
  <c r="AJ65" i="1" s="1"/>
  <c r="AN106" i="1" s="1"/>
  <c r="AK65" i="1" a="1"/>
  <c r="AK65" i="1" s="1"/>
  <c r="C65" i="1" s="1"/>
  <c r="AW106" i="1" s="1"/>
  <c r="AH68" i="1" a="1"/>
  <c r="AH68" i="1" s="1"/>
  <c r="AU109" i="1" s="1"/>
  <c r="AJ68" i="1" a="1"/>
  <c r="AJ68" i="1" s="1"/>
  <c r="AN109" i="1" s="1"/>
  <c r="AK68" i="1" a="1"/>
  <c r="AK68" i="1" s="1"/>
  <c r="C68" i="1" s="1"/>
  <c r="AW109" i="1" s="1"/>
  <c r="AH72" i="1" a="1"/>
  <c r="AH72" i="1" s="1"/>
  <c r="AJ72" i="1" a="1"/>
  <c r="AJ72" i="1" s="1"/>
  <c r="AN113" i="1" s="1"/>
  <c r="AI72" i="1" a="1"/>
  <c r="AI72" i="1" s="1"/>
  <c r="AT113" i="1" s="1"/>
  <c r="AK72" i="1" a="1"/>
  <c r="AK72" i="1" s="1"/>
  <c r="C72" i="1" s="1"/>
  <c r="AW113" i="1" s="1"/>
  <c r="AK75" i="1" a="1"/>
  <c r="AK75" i="1" s="1"/>
  <c r="C75" i="1" s="1"/>
  <c r="AW116" i="1" s="1"/>
  <c r="AI76" i="1" a="1"/>
  <c r="AI76" i="1" s="1"/>
  <c r="AT117" i="1" s="1"/>
  <c r="AJ60" i="1" a="1"/>
  <c r="AJ60" i="1" s="1"/>
  <c r="AN101" i="1" s="1"/>
  <c r="AJ70" i="1" a="1"/>
  <c r="AJ70" i="1" s="1"/>
  <c r="AN111" i="1" s="1"/>
  <c r="AJ76" i="1" a="1"/>
  <c r="AJ76" i="1" s="1"/>
  <c r="AN117" i="1" s="1"/>
  <c r="F76" i="1"/>
  <c r="G76" i="1" s="1"/>
  <c r="AK76" i="1" a="1"/>
  <c r="AK76" i="1" s="1"/>
  <c r="C76" i="1" s="1"/>
  <c r="AW117" i="1" s="1"/>
  <c r="AK60" i="1" a="1"/>
  <c r="AK60" i="1" s="1"/>
  <c r="C60" i="1" s="1"/>
  <c r="AW101" i="1" s="1"/>
  <c r="F67" i="1"/>
  <c r="AU108" i="1"/>
  <c r="AI75" i="1" a="1"/>
  <c r="AI75" i="1" s="1"/>
  <c r="AT116" i="1" s="1"/>
  <c r="AJ75" i="1" a="1"/>
  <c r="AJ75" i="1" s="1"/>
  <c r="AN116" i="1" s="1"/>
  <c r="AI71" i="1" a="1"/>
  <c r="AI71" i="1" s="1"/>
  <c r="AT112" i="1" s="1"/>
  <c r="AJ71" i="1" a="1"/>
  <c r="AJ71" i="1" s="1"/>
  <c r="AN112" i="1" s="1"/>
  <c r="AH66" i="1" a="1"/>
  <c r="AH66" i="1" s="1"/>
  <c r="AI66" i="1" a="1"/>
  <c r="AI66" i="1" s="1"/>
  <c r="AT107" i="1" s="1"/>
  <c r="AK66" i="1" a="1"/>
  <c r="AK66" i="1" s="1"/>
  <c r="C66" i="1" s="1"/>
  <c r="AW107" i="1" s="1"/>
  <c r="AU101" i="1"/>
  <c r="F71" i="1"/>
  <c r="AJ66" i="1" a="1"/>
  <c r="AJ66" i="1" s="1"/>
  <c r="AN107" i="1" s="1"/>
  <c r="AJ59" i="1" a="1"/>
  <c r="AJ59" i="1" s="1"/>
  <c r="AN100" i="1" s="1"/>
  <c r="AJ61" i="1" a="1"/>
  <c r="AJ61" i="1" s="1"/>
  <c r="AN102" i="1" s="1"/>
  <c r="AI73" i="1" a="1"/>
  <c r="AI73" i="1" s="1"/>
  <c r="AT114" i="1" s="1"/>
  <c r="AJ73" i="1" a="1"/>
  <c r="AJ73" i="1" s="1"/>
  <c r="AN114" i="1" s="1"/>
  <c r="AU111" i="1"/>
  <c r="AI69" i="1" a="1"/>
  <c r="AI69" i="1" s="1"/>
  <c r="AT110" i="1" s="1"/>
  <c r="AJ69" i="1" a="1"/>
  <c r="AJ69" i="1" s="1"/>
  <c r="AN110" i="1" s="1"/>
  <c r="AK64" i="1" a="1"/>
  <c r="AK64" i="1" s="1"/>
  <c r="C64" i="1" s="1"/>
  <c r="AW105" i="1" s="1"/>
  <c r="AH64" i="1" a="1"/>
  <c r="AH64" i="1" s="1"/>
  <c r="AI64" i="1" a="1"/>
  <c r="AI64" i="1" s="1"/>
  <c r="AT105" i="1" s="1"/>
  <c r="AK70" i="1" a="1"/>
  <c r="AK70" i="1" s="1"/>
  <c r="C70" i="1" s="1"/>
  <c r="AW111" i="1" s="1"/>
  <c r="AI70" i="1" a="1"/>
  <c r="AI70" i="1" s="1"/>
  <c r="AT111" i="1" s="1"/>
  <c r="AI68" i="1" a="1"/>
  <c r="AI68" i="1" s="1"/>
  <c r="AT109" i="1" s="1"/>
  <c r="AK62" i="1" a="1"/>
  <c r="AK62" i="1" s="1"/>
  <c r="C62" i="1" s="1"/>
  <c r="AW103" i="1" s="1"/>
  <c r="AI62" i="1" a="1"/>
  <c r="AI62" i="1" s="1"/>
  <c r="AT103" i="1" s="1"/>
  <c r="AI60" i="1" a="1"/>
  <c r="AI60" i="1" s="1"/>
  <c r="AT101" i="1" s="1"/>
  <c r="AK58" i="1" a="1"/>
  <c r="AK58" i="1" s="1"/>
  <c r="C58" i="1" s="1"/>
  <c r="AW99" i="1" s="1"/>
  <c r="AI58" i="1" a="1"/>
  <c r="AI58" i="1" s="1"/>
  <c r="AT99" i="1" s="1"/>
  <c r="AU104" i="1" l="1"/>
  <c r="F68" i="1"/>
  <c r="G68" i="1" s="1"/>
  <c r="AU98" i="1"/>
  <c r="F57" i="1"/>
  <c r="G57" i="1" s="1"/>
  <c r="F58" i="1"/>
  <c r="G58" i="1" s="1"/>
  <c r="AU106" i="1"/>
  <c r="F59" i="1"/>
  <c r="AP100" i="1" s="1"/>
  <c r="F61" i="1"/>
  <c r="G61" i="1" s="1"/>
  <c r="F73" i="1"/>
  <c r="G73" i="1" s="1"/>
  <c r="F70" i="1"/>
  <c r="AP111" i="1" s="1"/>
  <c r="F75" i="1"/>
  <c r="AP116" i="1" s="1"/>
  <c r="F69" i="1"/>
  <c r="G69" i="1" s="1"/>
  <c r="F62" i="1"/>
  <c r="G62" i="1" s="1"/>
  <c r="F60" i="1"/>
  <c r="G60" i="1" s="1"/>
  <c r="AP117" i="1"/>
  <c r="AU113" i="1"/>
  <c r="F72" i="1"/>
  <c r="AU115" i="1"/>
  <c r="F74" i="1"/>
  <c r="F64" i="1"/>
  <c r="AU105" i="1"/>
  <c r="G71" i="1"/>
  <c r="AP112" i="1"/>
  <c r="F66" i="1"/>
  <c r="AU107" i="1"/>
  <c r="G67" i="1"/>
  <c r="AP108" i="1"/>
  <c r="G65" i="1"/>
  <c r="AP106" i="1"/>
  <c r="G63" i="1"/>
  <c r="AP104" i="1"/>
  <c r="AP109" i="1" l="1"/>
  <c r="AP98" i="1"/>
  <c r="F77" i="1"/>
  <c r="AP99" i="1"/>
  <c r="G59" i="1"/>
  <c r="G75" i="1"/>
  <c r="AP110" i="1"/>
  <c r="AP102" i="1"/>
  <c r="AP114" i="1"/>
  <c r="G70" i="1"/>
  <c r="AP103" i="1"/>
  <c r="AP101" i="1"/>
  <c r="G74" i="1"/>
  <c r="AP115" i="1"/>
  <c r="G72" i="1"/>
  <c r="AP113" i="1"/>
  <c r="G66" i="1"/>
  <c r="AP107" i="1"/>
  <c r="G64" i="1"/>
  <c r="AP105" i="1"/>
</calcChain>
</file>

<file path=xl/sharedStrings.xml><?xml version="1.0" encoding="utf-8"?>
<sst xmlns="http://schemas.openxmlformats.org/spreadsheetml/2006/main" count="720" uniqueCount="500">
  <si>
    <t>Salutation</t>
  </si>
  <si>
    <t>First Name</t>
  </si>
  <si>
    <t>Address Line 1</t>
  </si>
  <si>
    <t>Address Line 2</t>
  </si>
  <si>
    <t>City</t>
  </si>
  <si>
    <t>State</t>
  </si>
  <si>
    <t>Postcode</t>
  </si>
  <si>
    <t>Email Address</t>
  </si>
  <si>
    <t>Phone Number</t>
  </si>
  <si>
    <t>Membership Invoice Number</t>
  </si>
  <si>
    <t>Qty</t>
  </si>
  <si>
    <t>Sale Price</t>
  </si>
  <si>
    <t>Sale Description</t>
  </si>
  <si>
    <t>Student Name</t>
  </si>
  <si>
    <t>Non Member Price</t>
  </si>
  <si>
    <t>Member Price</t>
  </si>
  <si>
    <t>Class Index Key</t>
  </si>
  <si>
    <t>Group Index Key</t>
  </si>
  <si>
    <t>TOTAL DUE</t>
  </si>
  <si>
    <t>LOOK UP LIST FROM GROUP SELECTION</t>
  </si>
  <si>
    <t>INSERT CLASS TEXT DATA BELOW ALLOW FOR 100 LINES</t>
  </si>
  <si>
    <t>INSERT CLASS DETAIL DATA BELOW ALLOW FOR 700 LINES</t>
  </si>
  <si>
    <t xml:space="preserve">DATA UPLOAD AREAS </t>
  </si>
  <si>
    <t>INDEX KEY</t>
  </si>
  <si>
    <t>DESCRIPTION</t>
  </si>
  <si>
    <t>NonMem</t>
  </si>
  <si>
    <t>Mem</t>
  </si>
  <si>
    <t>ClassIndex</t>
  </si>
  <si>
    <t>ClassTxtIndex</t>
  </si>
  <si>
    <t>ClassIndex1</t>
  </si>
  <si>
    <t>ScheduleClassKey</t>
  </si>
  <si>
    <t>ClassNumberTxt</t>
  </si>
  <si>
    <t>NonMemFee</t>
  </si>
  <si>
    <t>MemFee</t>
  </si>
  <si>
    <t>EntryFee</t>
  </si>
  <si>
    <t>SalePrice</t>
  </si>
  <si>
    <t>SaleDescription</t>
  </si>
  <si>
    <t>StudentName</t>
  </si>
  <si>
    <t>GroupClass</t>
  </si>
  <si>
    <t>DO NOT CHANGE THE INDEX CALC BELOW</t>
  </si>
  <si>
    <t>MATCH FUNCT</t>
  </si>
  <si>
    <t>INDEX FUNCT</t>
  </si>
  <si>
    <t xml:space="preserve">Select your 'Schedule Group' from the drop down menu below </t>
  </si>
  <si>
    <t>On Line Entry Reference</t>
  </si>
  <si>
    <t>Total</t>
  </si>
  <si>
    <t>Line #</t>
  </si>
  <si>
    <t xml:space="preserve">Entry Fee </t>
  </si>
  <si>
    <t>L51 FLAG FOR CONDITIONS ACCEPTANCE</t>
  </si>
  <si>
    <t>L53 PAYMENT KEY</t>
  </si>
  <si>
    <t>Schedule Group                                                                                                                              (will automatically populate once class has been selected)</t>
  </si>
  <si>
    <t>Name of Exhibit</t>
  </si>
  <si>
    <t>HB/Tattoo No.</t>
  </si>
  <si>
    <t>Sire</t>
  </si>
  <si>
    <t>Dam</t>
  </si>
  <si>
    <t>DOB</t>
  </si>
  <si>
    <t>PIC No./Ear Tag</t>
  </si>
  <si>
    <t>Bovine Johnes Diesease Protected</t>
  </si>
  <si>
    <t>Bovine Johnes Disease Score</t>
  </si>
  <si>
    <t>Exhibitor Pic Number</t>
  </si>
  <si>
    <t>Number of Pens Required</t>
  </si>
  <si>
    <t>NVD or TSS</t>
  </si>
  <si>
    <t>NATIONAL SHEEP HEALTH STATEMENT MUST ACCOMPANY EACH ENTRY FORM</t>
  </si>
  <si>
    <t>Total Number of Head attending</t>
  </si>
  <si>
    <t>School/Property/Stud Name</t>
  </si>
  <si>
    <t xml:space="preserve">CATTLE INFORMATION - Row to be hidden - office use only </t>
  </si>
  <si>
    <t xml:space="preserve">SHEEP INFORMATION -  Row to be hidden - Office use only </t>
  </si>
  <si>
    <t>Note Max only applies to Pavilion &amp; Farm Produce</t>
  </si>
  <si>
    <t>All Forms</t>
  </si>
  <si>
    <t>Row to be hidden - office use only - Columns A &amp; B used on all forms</t>
  </si>
  <si>
    <t>Pavilion Only</t>
  </si>
  <si>
    <t>Cattle only</t>
  </si>
  <si>
    <t>Sheep only</t>
  </si>
  <si>
    <t>Cattle &amp; Sheep</t>
  </si>
  <si>
    <t>Not Used on any forms at the moment but left in case - separate Schools form.</t>
  </si>
  <si>
    <t>No Idea what to put here! Not sure if it is a statement or document or Yes/No or select one. Note here to remind me.??</t>
  </si>
  <si>
    <t>Quantity</t>
  </si>
  <si>
    <t>1007003028165</t>
  </si>
  <si>
    <t>JUNIOR FEATURE POULTRY - JUNIOR FEATURE POULTRY</t>
  </si>
  <si>
    <t>1007003084311</t>
  </si>
  <si>
    <t>10070030843110001</t>
  </si>
  <si>
    <t>1. Muscovy White - Drake</t>
  </si>
  <si>
    <t>1007003084064</t>
  </si>
  <si>
    <t>POULTRY - BREED PAIRS</t>
  </si>
  <si>
    <t>10070030843110002</t>
  </si>
  <si>
    <t>2. Muscovy White - Duck</t>
  </si>
  <si>
    <t>1007003084065</t>
  </si>
  <si>
    <t>POULTRY - EGGS - HALF DOZEN</t>
  </si>
  <si>
    <t>10070030843110003</t>
  </si>
  <si>
    <t>3. Muscovy A.O.C. - Drake</t>
  </si>
  <si>
    <t>1007003084314</t>
  </si>
  <si>
    <t>POULTRY - HARD FEATHER BANTAM</t>
  </si>
  <si>
    <t>10070030843110004</t>
  </si>
  <si>
    <t>4. Muscovy A.O.C. - Duck</t>
  </si>
  <si>
    <t>1007003084312</t>
  </si>
  <si>
    <t>POULTRY - HARD FEATHER LARGE</t>
  </si>
  <si>
    <t>10070030843110006</t>
  </si>
  <si>
    <t>6. Pekin - Drake</t>
  </si>
  <si>
    <t>1007003084315</t>
  </si>
  <si>
    <t>POULTRY - SOFT FEATHER BANTAM</t>
  </si>
  <si>
    <t>10070030843110007</t>
  </si>
  <si>
    <t>7. Pekin - Duck</t>
  </si>
  <si>
    <t>1007003084313</t>
  </si>
  <si>
    <t>POULTRY - SOFT FEATHER LARGE</t>
  </si>
  <si>
    <t>10070030843110009</t>
  </si>
  <si>
    <t>9. Campbell A.C. - Drake</t>
  </si>
  <si>
    <t>POULTRY - WATER FOWL</t>
  </si>
  <si>
    <t>10070030843110010</t>
  </si>
  <si>
    <t>10. Campbell A.C. - Duck</t>
  </si>
  <si>
    <t>1007003101324</t>
  </si>
  <si>
    <t>SCHOOLS POULTRY - SCHOOLS POULTRY</t>
  </si>
  <si>
    <t>10070030843110012</t>
  </si>
  <si>
    <t>12. Indian Runner A.C. - Drake</t>
  </si>
  <si>
    <t>10070030843110013</t>
  </si>
  <si>
    <t>13. Indian Runner A.C. - Duck</t>
  </si>
  <si>
    <t>10070030843110015</t>
  </si>
  <si>
    <t>15. Rouen - Drake</t>
  </si>
  <si>
    <t>10070030843110016</t>
  </si>
  <si>
    <t>16. Rouen - Duck</t>
  </si>
  <si>
    <t>10070030843110018</t>
  </si>
  <si>
    <t>18. Mallard A.C. - Drake</t>
  </si>
  <si>
    <t>10070030843110019</t>
  </si>
  <si>
    <t>19. Mallard A.C. - Duck</t>
  </si>
  <si>
    <t>10070030843110021</t>
  </si>
  <si>
    <t>21. Call Duck - Drake</t>
  </si>
  <si>
    <t>10070030843110022</t>
  </si>
  <si>
    <t>22. Call Duck - Duck</t>
  </si>
  <si>
    <t>10070030843110024</t>
  </si>
  <si>
    <t>24. A.O.V. - Drake</t>
  </si>
  <si>
    <t>10070030843110025</t>
  </si>
  <si>
    <t>25. A.O.V. - Duck</t>
  </si>
  <si>
    <t>10070030843110028</t>
  </si>
  <si>
    <t>28. Geese - State Variety - Goose</t>
  </si>
  <si>
    <t>10070030843110029</t>
  </si>
  <si>
    <t>29. Geese - State Variety - Gander</t>
  </si>
  <si>
    <t>10070030843110032</t>
  </si>
  <si>
    <t>32. Turkey - Male</t>
  </si>
  <si>
    <t>10070030843110033</t>
  </si>
  <si>
    <t>33. Turkey - Female</t>
  </si>
  <si>
    <t>10070030843110035</t>
  </si>
  <si>
    <t>35. Guinea Fowl - Male</t>
  </si>
  <si>
    <t>10070030843110036</t>
  </si>
  <si>
    <t>36. Guinea Fowl - Female</t>
  </si>
  <si>
    <t>10070030843120051</t>
  </si>
  <si>
    <t>51. O.E.G. Black, Red, D/L - Male</t>
  </si>
  <si>
    <t>10070030843120052</t>
  </si>
  <si>
    <t>52. O.E.G. Partridge - Female</t>
  </si>
  <si>
    <t>10070030843120053</t>
  </si>
  <si>
    <t>53. O.E.G. Brown, Red, Grey or Birchen - Male</t>
  </si>
  <si>
    <t>10070030843120054</t>
  </si>
  <si>
    <t>54. O.E.G. Brown, Red, Grey or Birchen - Female</t>
  </si>
  <si>
    <t>10070030843120055</t>
  </si>
  <si>
    <t>55. O.E.G. Blue Red - Male</t>
  </si>
  <si>
    <t>10070030843120056</t>
  </si>
  <si>
    <t>56. O.E.G. Blue Red - Female</t>
  </si>
  <si>
    <t>10070030843120057</t>
  </si>
  <si>
    <t>57. O.E.G. Pile - Male</t>
  </si>
  <si>
    <t>10070030843120058</t>
  </si>
  <si>
    <t>58. O.E.G. Pile - Female</t>
  </si>
  <si>
    <t>10070030843120059</t>
  </si>
  <si>
    <t>59. O.E.G. Duckwing - Male</t>
  </si>
  <si>
    <t>10070030843120060</t>
  </si>
  <si>
    <t>60. O.E.G. Duckwing - Female</t>
  </si>
  <si>
    <t>10070030843120061</t>
  </si>
  <si>
    <t>61. O.E.G. A.O.C. - Male</t>
  </si>
  <si>
    <t>10070030843120062</t>
  </si>
  <si>
    <t>62. O.E.G. A.O.C. - Female</t>
  </si>
  <si>
    <t>10070030843120064</t>
  </si>
  <si>
    <t>64. Australian Pit Game - Male</t>
  </si>
  <si>
    <t>10070030843120065</t>
  </si>
  <si>
    <t>65. Australian Pit Game - Female</t>
  </si>
  <si>
    <t>10070030843120067</t>
  </si>
  <si>
    <t>67. Indian Game - Male</t>
  </si>
  <si>
    <t>10070030843120068</t>
  </si>
  <si>
    <t>68. Indian Game - Female</t>
  </si>
  <si>
    <t>10070030843120070</t>
  </si>
  <si>
    <t>70. Australian Game - Male</t>
  </si>
  <si>
    <t>10070030843120071</t>
  </si>
  <si>
    <t>71. Australian Game - Female</t>
  </si>
  <si>
    <t>10070030843120073</t>
  </si>
  <si>
    <t>73. Malay Game - Male</t>
  </si>
  <si>
    <t>10070030843120074</t>
  </si>
  <si>
    <t>74. Malay Game - Female</t>
  </si>
  <si>
    <t>10070030843120076</t>
  </si>
  <si>
    <t>76. Game A.O.V. State Variety - Male</t>
  </si>
  <si>
    <t>10070030843120077</t>
  </si>
  <si>
    <t>77. Game A.O.V. State Variety - Female</t>
  </si>
  <si>
    <t>10070030843130101</t>
  </si>
  <si>
    <t>101. Ancona - Male</t>
  </si>
  <si>
    <t>10070030843130102</t>
  </si>
  <si>
    <t>102. Ancona - Female</t>
  </si>
  <si>
    <t>10070030843130104</t>
  </si>
  <si>
    <t>104. Australorp - Male</t>
  </si>
  <si>
    <t>10070030843130105</t>
  </si>
  <si>
    <t>105. Australorp - Female</t>
  </si>
  <si>
    <t>10070030843130107</t>
  </si>
  <si>
    <t>107. Hamburgh A.C. - Male</t>
  </si>
  <si>
    <t>10070030843130108</t>
  </si>
  <si>
    <t>108. Hamburgh A.C. - Female</t>
  </si>
  <si>
    <t>10070030843130111</t>
  </si>
  <si>
    <t>111. Langshan Black - Male</t>
  </si>
  <si>
    <t>10070030843130112</t>
  </si>
  <si>
    <t>112. Langshan Black - Female</t>
  </si>
  <si>
    <t>10070030843130113</t>
  </si>
  <si>
    <t>113. Langshan A.O.C. - Male</t>
  </si>
  <si>
    <t>10070030843130114</t>
  </si>
  <si>
    <t>114. Langshan A.O.C. - Female</t>
  </si>
  <si>
    <t>10070030843130116</t>
  </si>
  <si>
    <t>116. Leghorn A.C. - Male</t>
  </si>
  <si>
    <t>10070030843130117</t>
  </si>
  <si>
    <t>117. Leghorn A.C. - Female</t>
  </si>
  <si>
    <t>10070030843130119</t>
  </si>
  <si>
    <t>119. Orpington - Male</t>
  </si>
  <si>
    <t>10070030843130120</t>
  </si>
  <si>
    <t>120. Orpington - Female</t>
  </si>
  <si>
    <t>10070030843130122</t>
  </si>
  <si>
    <t>122. Plymouth Rock - Male</t>
  </si>
  <si>
    <t>10070030843130123</t>
  </si>
  <si>
    <t>123. Plymouth Rock - Female</t>
  </si>
  <si>
    <t>10070030843130125</t>
  </si>
  <si>
    <t>125. Rhode Island - Male</t>
  </si>
  <si>
    <t>10070030843130126</t>
  </si>
  <si>
    <t>126. Rhode Island - Female</t>
  </si>
  <si>
    <t>10070030843130128</t>
  </si>
  <si>
    <t>128. Sussex - Male</t>
  </si>
  <si>
    <t>10070030843130129</t>
  </si>
  <si>
    <t>129. Sussex - Female</t>
  </si>
  <si>
    <t>10070030843130131</t>
  </si>
  <si>
    <t>131. Silkie White - Male</t>
  </si>
  <si>
    <t>10070030843130132</t>
  </si>
  <si>
    <t>132. Silkie White - Female</t>
  </si>
  <si>
    <t>10070030843130133</t>
  </si>
  <si>
    <t>133. Silkie Black - Male</t>
  </si>
  <si>
    <t>10070030843130134</t>
  </si>
  <si>
    <t>134. Silkie Black - Female</t>
  </si>
  <si>
    <t>10070030843130135</t>
  </si>
  <si>
    <t>135. Silkie A.O.C. - Male</t>
  </si>
  <si>
    <t>10070030843130136</t>
  </si>
  <si>
    <t>136. Silkie A.O.C. - Female</t>
  </si>
  <si>
    <t>10070030843130138</t>
  </si>
  <si>
    <t>138. Wyandotte - Male</t>
  </si>
  <si>
    <t>10070030843130139</t>
  </si>
  <si>
    <t>139. Wyandotte - Female</t>
  </si>
  <si>
    <t>10070030843130141</t>
  </si>
  <si>
    <t>141. Barnevelder - Male</t>
  </si>
  <si>
    <t>10070030843130142</t>
  </si>
  <si>
    <t>142. Barnevelder - Female</t>
  </si>
  <si>
    <t>10070030843130144</t>
  </si>
  <si>
    <t>144. Araucana - Male</t>
  </si>
  <si>
    <t>10070030843130145</t>
  </si>
  <si>
    <t>145. Araucana - Female</t>
  </si>
  <si>
    <t>10070030843130147</t>
  </si>
  <si>
    <t>147. A.O.V. Heavy State Variety - Male</t>
  </si>
  <si>
    <t>10070030843130148</t>
  </si>
  <si>
    <t>148. A.O.V. Heavy State Variety - Female</t>
  </si>
  <si>
    <t>10070030843130150</t>
  </si>
  <si>
    <t>150. A.O.V. Light State Variety - Male</t>
  </si>
  <si>
    <t>10070030843130151</t>
  </si>
  <si>
    <t>151. A.O.V. Light State Variety - Female</t>
  </si>
  <si>
    <t>10070030843140170</t>
  </si>
  <si>
    <t>170. Modern Game Black Red/Partridge - Male</t>
  </si>
  <si>
    <t>10070030843140171</t>
  </si>
  <si>
    <t>171. Modern Game Black Red/Patridge - Female</t>
  </si>
  <si>
    <t>10070030843140172</t>
  </si>
  <si>
    <t>172. Modern Game Pile - Male</t>
  </si>
  <si>
    <t>10070030843140173</t>
  </si>
  <si>
    <t>173. Modern Game Pile - Female</t>
  </si>
  <si>
    <t>10070030843140174</t>
  </si>
  <si>
    <t>174. Modern Game Duckwing - Male</t>
  </si>
  <si>
    <t>10070030843140175</t>
  </si>
  <si>
    <t>175. Modern Game Duckwing - Female</t>
  </si>
  <si>
    <t>10070030843140176</t>
  </si>
  <si>
    <t>176. Modern Game A.O.C. - Male</t>
  </si>
  <si>
    <t>10070030843140177</t>
  </si>
  <si>
    <t>177. Modern Game A.O.C. - Female</t>
  </si>
  <si>
    <t>10070030843140179</t>
  </si>
  <si>
    <t>179. Indian Game - Male</t>
  </si>
  <si>
    <t>10070030843140180</t>
  </si>
  <si>
    <t>180. Indian game - Female</t>
  </si>
  <si>
    <t>10070030843140181</t>
  </si>
  <si>
    <t>181. Indian Game Jubilee - Male</t>
  </si>
  <si>
    <t>10070030843140182</t>
  </si>
  <si>
    <t>182. Indian Game Jubilee - Female</t>
  </si>
  <si>
    <t>10070030843140184</t>
  </si>
  <si>
    <t>184. Australian Game - Male</t>
  </si>
  <si>
    <t>10070030843140185</t>
  </si>
  <si>
    <t>185. Australian Game - Female</t>
  </si>
  <si>
    <t>10070030843140187</t>
  </si>
  <si>
    <t>187. O.E.G. Black Red D/Leg - Male</t>
  </si>
  <si>
    <t>10070030843140188</t>
  </si>
  <si>
    <t>188. O.E.G. Patridge - Female</t>
  </si>
  <si>
    <t>10070030843140189</t>
  </si>
  <si>
    <t>189. O.E.G. Black Red L/Leg - Male</t>
  </si>
  <si>
    <t>10070030843140190</t>
  </si>
  <si>
    <t>190. O.E.G. Black Tail Wheaten - Female</t>
  </si>
  <si>
    <t>10070030843140191</t>
  </si>
  <si>
    <t>191. O.E.G. Blue Red - Male</t>
  </si>
  <si>
    <t>10070030843140192</t>
  </si>
  <si>
    <t>192. O.E.G. Blue Red - Female</t>
  </si>
  <si>
    <t>10070030843140193</t>
  </si>
  <si>
    <t>193. O.E.G. Blue Tail Wheaten Female</t>
  </si>
  <si>
    <t>10070030843140194</t>
  </si>
  <si>
    <t>194. O.E.G. Duckwing Male</t>
  </si>
  <si>
    <t>10070030843140195</t>
  </si>
  <si>
    <t>195. O.E.G. Duckwing - Female</t>
  </si>
  <si>
    <t>10070030843140196</t>
  </si>
  <si>
    <t>196. O.E.G. Spangle - Male</t>
  </si>
  <si>
    <t>10070030843140197</t>
  </si>
  <si>
    <t>197. O.E.G. Spangle - Female</t>
  </si>
  <si>
    <t>10070030843140198</t>
  </si>
  <si>
    <t>198. O.E.G. Pile - Male</t>
  </si>
  <si>
    <t>10070030843140199</t>
  </si>
  <si>
    <t>199. O.E.G. Pile - Female</t>
  </si>
  <si>
    <t>10070030843140200</t>
  </si>
  <si>
    <t>200. O.E.G. A.O.C. - Male</t>
  </si>
  <si>
    <t>10070030843140201</t>
  </si>
  <si>
    <t>201. O.E.G. A.O.C. - Female</t>
  </si>
  <si>
    <t>10070030843140202</t>
  </si>
  <si>
    <t>202. O.E.G. Crele - Male</t>
  </si>
  <si>
    <t>10070030843140203</t>
  </si>
  <si>
    <t>203. O.E.G. Crele - Female</t>
  </si>
  <si>
    <t>10070030843140209</t>
  </si>
  <si>
    <t>209. Pit Game - Male</t>
  </si>
  <si>
    <t>10070030843140210</t>
  </si>
  <si>
    <t>210. Pit Game - Female</t>
  </si>
  <si>
    <t>10070030843140212</t>
  </si>
  <si>
    <t>212. A.O.V. Game State Variety - Male</t>
  </si>
  <si>
    <t>10070030843140213</t>
  </si>
  <si>
    <t>213. A.O.V. Game State Variety - Female</t>
  </si>
  <si>
    <t>10070030843150249</t>
  </si>
  <si>
    <t>10070030843150250</t>
  </si>
  <si>
    <t>10070030843150252</t>
  </si>
  <si>
    <t>10070030843150253</t>
  </si>
  <si>
    <t>10070030843150255</t>
  </si>
  <si>
    <t>10070030843150256</t>
  </si>
  <si>
    <t>10070030843150257</t>
  </si>
  <si>
    <t>10070030843150258</t>
  </si>
  <si>
    <t>10070030843150260</t>
  </si>
  <si>
    <t>10070030843150263</t>
  </si>
  <si>
    <t>10070030843150265</t>
  </si>
  <si>
    <t>10070030843150266</t>
  </si>
  <si>
    <t>10070030843150268</t>
  </si>
  <si>
    <t>10070030843150271</t>
  </si>
  <si>
    <t>10070030843150273</t>
  </si>
  <si>
    <t>10070030843150274</t>
  </si>
  <si>
    <t>10070030843150276</t>
  </si>
  <si>
    <t>10070030843150279</t>
  </si>
  <si>
    <t>10070030843150281</t>
  </si>
  <si>
    <t>10070030843150282</t>
  </si>
  <si>
    <t>10070030843150283</t>
  </si>
  <si>
    <t>10070030843150284</t>
  </si>
  <si>
    <t>10070030843150286</t>
  </si>
  <si>
    <t>10070030843150289</t>
  </si>
  <si>
    <t>10070030843150291</t>
  </si>
  <si>
    <t>10070030843150292</t>
  </si>
  <si>
    <t>10070030843150294</t>
  </si>
  <si>
    <t>10070030843150295</t>
  </si>
  <si>
    <t>10070030840640350</t>
  </si>
  <si>
    <t>350. Soft Feather Large</t>
  </si>
  <si>
    <t>10070030840640352</t>
  </si>
  <si>
    <t>352. Hard Feather Large</t>
  </si>
  <si>
    <t>10070030840640354</t>
  </si>
  <si>
    <t>354. A.V. Waterfowl State Variety</t>
  </si>
  <si>
    <t>10070030840640356</t>
  </si>
  <si>
    <t>356. Hard Feather Bantams</t>
  </si>
  <si>
    <t>10070030840640359</t>
  </si>
  <si>
    <t>359. S/F Bantams H/Breed</t>
  </si>
  <si>
    <t>10070030840640360</t>
  </si>
  <si>
    <t>360. S/F Bantams L/Breed</t>
  </si>
  <si>
    <t>10070030840650370</t>
  </si>
  <si>
    <t>370. 1/2 Dozen White Shell</t>
  </si>
  <si>
    <t>10070030840650371</t>
  </si>
  <si>
    <t>371. 1/2 Dozen Tinted Shell</t>
  </si>
  <si>
    <t>10070030840650372</t>
  </si>
  <si>
    <t>372. 1/2 Dozen Brown Shell</t>
  </si>
  <si>
    <t>10070030840650373</t>
  </si>
  <si>
    <t>373. 1/2 Dozen Blue or Green Shell</t>
  </si>
  <si>
    <t>10070030840650374</t>
  </si>
  <si>
    <t>374. 1/2 Dozen White Bantam</t>
  </si>
  <si>
    <t>10070030840650375</t>
  </si>
  <si>
    <t>375. 1/2 Dozen Tinted Bantam</t>
  </si>
  <si>
    <t>10070030840650376</t>
  </si>
  <si>
    <t>376. 1/2 Dozen Brown Bantam</t>
  </si>
  <si>
    <t>10070030840650377</t>
  </si>
  <si>
    <t>377. 1/2 Dozen Blue or Green Bantam Shell</t>
  </si>
  <si>
    <t>10070030840650378</t>
  </si>
  <si>
    <t>378. 1/2 Dozen Waterfowl</t>
  </si>
  <si>
    <t>10070030840650379</t>
  </si>
  <si>
    <t>379. 1/2 Dozen Guinea Fowl</t>
  </si>
  <si>
    <t>10070030840650380</t>
  </si>
  <si>
    <t>380. 1/2 Dozen Quail Eggs</t>
  </si>
  <si>
    <t>10070030840650381</t>
  </si>
  <si>
    <t>10070030281650450</t>
  </si>
  <si>
    <t>450. Soft Feather Large - Male</t>
  </si>
  <si>
    <t>10070030281650451</t>
  </si>
  <si>
    <t>451. Soft Feather Large - Female</t>
  </si>
  <si>
    <t>10070030281650452</t>
  </si>
  <si>
    <t>452. Hard Feather Large - Male</t>
  </si>
  <si>
    <t>10070030281650453</t>
  </si>
  <si>
    <t>453. Hard Feather Large - Female</t>
  </si>
  <si>
    <t>10070030281650454</t>
  </si>
  <si>
    <t>454. Soft Feather Bantam - Male</t>
  </si>
  <si>
    <t>10070030281650455</t>
  </si>
  <si>
    <t>455. Soft Feather Bantam - Female</t>
  </si>
  <si>
    <t>10070030281650456</t>
  </si>
  <si>
    <t>456. Hard Feather Bantam - Male</t>
  </si>
  <si>
    <t>10070030281650457</t>
  </si>
  <si>
    <t>457. Hard Feather Bantam - Female</t>
  </si>
  <si>
    <t>10070030281650458</t>
  </si>
  <si>
    <t>458. Waterfowl - Male</t>
  </si>
  <si>
    <t>10070030281650459</t>
  </si>
  <si>
    <t>459. Waterfowl - Female</t>
  </si>
  <si>
    <t>10070030281650460</t>
  </si>
  <si>
    <t>460. Soft Feather Pair</t>
  </si>
  <si>
    <t>10070030281650461</t>
  </si>
  <si>
    <t>461. Hard Feather Pair</t>
  </si>
  <si>
    <t>10070030281650462</t>
  </si>
  <si>
    <t>462. Waterfowl Pair</t>
  </si>
  <si>
    <t>10070031013240490</t>
  </si>
  <si>
    <t>381. 1/2 Dozen Mixed Eggs to consist of at least 3 varieties (Not eligible for Championship)</t>
  </si>
  <si>
    <t>Surname/Company/School Name</t>
  </si>
  <si>
    <t>PROCESS 2:</t>
  </si>
  <si>
    <t>10070030843150241</t>
  </si>
  <si>
    <t>241. Ancona - Male</t>
  </si>
  <si>
    <t>10070030843150242</t>
  </si>
  <si>
    <t>242. Ancona - Female</t>
  </si>
  <si>
    <t>10070030843150244</t>
  </si>
  <si>
    <t>244. Australorp - Male</t>
  </si>
  <si>
    <t>10070030843150245</t>
  </si>
  <si>
    <t>245. Australorp - Female</t>
  </si>
  <si>
    <t>10070030843150247</t>
  </si>
  <si>
    <t>247. Langshan Black - Male</t>
  </si>
  <si>
    <t>10070030843150248</t>
  </si>
  <si>
    <t>248. Langshan Black - Female</t>
  </si>
  <si>
    <t>249. Langshan A.C. - Male</t>
  </si>
  <si>
    <t>250. Langshan A.C. - Female</t>
  </si>
  <si>
    <t>252. Leghorn A.C. - Male</t>
  </si>
  <si>
    <t>253. Leghorn A.C. - Female</t>
  </si>
  <si>
    <t>255. Pekin Black - Male</t>
  </si>
  <si>
    <t>256. Pekin Black - Female</t>
  </si>
  <si>
    <t>257. Pekin White - Male</t>
  </si>
  <si>
    <t>258. Pekin White - Female</t>
  </si>
  <si>
    <t>10070030843150259</t>
  </si>
  <si>
    <t>259. Pekin A.O.C. - Male</t>
  </si>
  <si>
    <t>260. Pekin A.O.C. - Female</t>
  </si>
  <si>
    <t>10070030843150262</t>
  </si>
  <si>
    <t>262. Rhode Island - Male</t>
  </si>
  <si>
    <t>263. Rhode Island - Female</t>
  </si>
  <si>
    <t>265. Rosecomb A.C. - Male</t>
  </si>
  <si>
    <t>266. Rosecomb A.C. - Female</t>
  </si>
  <si>
    <t>268. Sussex - Male</t>
  </si>
  <si>
    <t>10070030843150269</t>
  </si>
  <si>
    <t>269. Sussex - Female</t>
  </si>
  <si>
    <t>271. Wyandotte White - Male</t>
  </si>
  <si>
    <t>10070030843150272</t>
  </si>
  <si>
    <t>272. Wyandotte White - Female</t>
  </si>
  <si>
    <t>273. Wyandotte Laced - Male</t>
  </si>
  <si>
    <t>274. Wyandotte Laced - Female</t>
  </si>
  <si>
    <t>10070030843150275</t>
  </si>
  <si>
    <t>275. Wyandotte A.O.C. - Male</t>
  </si>
  <si>
    <t>276. Wyandotte A.O.C. - Female</t>
  </si>
  <si>
    <t>10070030843150278</t>
  </si>
  <si>
    <t>278. Sebright - Male</t>
  </si>
  <si>
    <t>279. Sebright - Female</t>
  </si>
  <si>
    <t>281. Belgian D'uccle - Male</t>
  </si>
  <si>
    <t>282. Belgian D'uccle - Female</t>
  </si>
  <si>
    <t>283. Belgian D'anver - Male</t>
  </si>
  <si>
    <t>284. Belgian D'anver - Female</t>
  </si>
  <si>
    <t>10070030843150285</t>
  </si>
  <si>
    <t>285. De Watermael - Male</t>
  </si>
  <si>
    <t>286. De Watermael - Female</t>
  </si>
  <si>
    <t>10070030843150288</t>
  </si>
  <si>
    <t>288. Japanese - Male</t>
  </si>
  <si>
    <t>289. Japanese - Female</t>
  </si>
  <si>
    <t>291. Araucana - Male</t>
  </si>
  <si>
    <t>292. Araucana - Female</t>
  </si>
  <si>
    <t>294. A.O.V. State Variety - Male</t>
  </si>
  <si>
    <t>295. A.O.V. State Variety - Female</t>
  </si>
  <si>
    <t>ENTRIES WILL NOT BE ACCEPTED WITHOUT PAYMENT</t>
  </si>
  <si>
    <t xml:space="preserve">An Invoice will be sent to you within 3 days.  On receipt of the invoice please make payment. </t>
  </si>
  <si>
    <r>
      <rPr>
        <b/>
        <u/>
        <sz val="16"/>
        <color rgb="FFFF0000"/>
        <rFont val="Arial"/>
        <family val="2"/>
      </rPr>
      <t>PROCESS 1:</t>
    </r>
    <r>
      <rPr>
        <b/>
        <sz val="16"/>
        <color rgb="FFFF0000"/>
        <rFont val="Arial"/>
        <family val="2"/>
      </rPr>
      <t xml:space="preserve">- </t>
    </r>
    <r>
      <rPr>
        <b/>
        <sz val="12"/>
        <rFont val="Arial"/>
        <family val="2"/>
      </rPr>
      <t>ENTER THE EXHIBITORS DETAILS BELOW</t>
    </r>
  </si>
  <si>
    <r>
      <rPr>
        <b/>
        <u/>
        <sz val="16"/>
        <color rgb="FFFF0000"/>
        <rFont val="Arial"/>
        <family val="2"/>
      </rPr>
      <t>PROCESS 3</t>
    </r>
    <r>
      <rPr>
        <b/>
        <u/>
        <sz val="14"/>
        <color rgb="FFFF0000"/>
        <rFont val="Arial"/>
        <family val="2"/>
      </rPr>
      <t>:</t>
    </r>
    <r>
      <rPr>
        <b/>
        <sz val="14"/>
        <color rgb="FFFF0000"/>
        <rFont val="Arial"/>
        <family val="2"/>
      </rPr>
      <t xml:space="preserve"> </t>
    </r>
    <r>
      <rPr>
        <sz val="14"/>
        <rFont val="Arial"/>
        <family val="2"/>
      </rPr>
      <t>Place your cursor on the green box to the left, click, a drop down arrow will appear on the right.</t>
    </r>
    <r>
      <rPr>
        <b/>
        <sz val="14"/>
        <color rgb="FFFF0000"/>
        <rFont val="Arial"/>
        <family val="2"/>
      </rPr>
      <t xml:space="preserve"> </t>
    </r>
    <r>
      <rPr>
        <sz val="14"/>
        <rFont val="Arial"/>
        <family val="2"/>
      </rPr>
      <t>Select Your Schedule Group</t>
    </r>
  </si>
  <si>
    <r>
      <rPr>
        <b/>
        <u/>
        <sz val="16"/>
        <color rgb="FFFF0000"/>
        <rFont val="Arial"/>
        <family val="2"/>
      </rPr>
      <t>PROCESS 6</t>
    </r>
    <r>
      <rPr>
        <b/>
        <sz val="16"/>
        <color rgb="FFFF0000"/>
        <rFont val="Arial"/>
        <family val="2"/>
      </rPr>
      <t xml:space="preserve">:  </t>
    </r>
    <r>
      <rPr>
        <sz val="14"/>
        <rFont val="Arial"/>
        <family val="2"/>
      </rPr>
      <t>Email to entries@camdenshow.com</t>
    </r>
  </si>
  <si>
    <r>
      <rPr>
        <b/>
        <u/>
        <sz val="16"/>
        <color rgb="FFFF0000"/>
        <rFont val="Arial"/>
        <family val="2"/>
      </rPr>
      <t>PROCESS 5:</t>
    </r>
    <r>
      <rPr>
        <sz val="14"/>
        <rFont val="Arial"/>
        <family val="2"/>
      </rPr>
      <t xml:space="preserve"> Save the document in current format using EXHIBITORS surname. </t>
    </r>
  </si>
  <si>
    <t>490. Soft Feather Large Male</t>
  </si>
  <si>
    <t>10070031013240491</t>
  </si>
  <si>
    <t>491. Soft Feather Large Female</t>
  </si>
  <si>
    <t>10070031013240492</t>
  </si>
  <si>
    <t>492. Soft Feather Bantam Male</t>
  </si>
  <si>
    <t>10070031013240493</t>
  </si>
  <si>
    <t>493. Soft Feather Bantam Female</t>
  </si>
  <si>
    <t>10070031013240494</t>
  </si>
  <si>
    <t>494. Hard Feather Male</t>
  </si>
  <si>
    <t>10070031013240495</t>
  </si>
  <si>
    <t>495. Hard Feather Female</t>
  </si>
  <si>
    <t>10070031013240496</t>
  </si>
  <si>
    <t>496. Waterfowl Field or Forest Male</t>
  </si>
  <si>
    <t>10070031013240497</t>
  </si>
  <si>
    <t>497. Waterfowl Field or Forest Female</t>
  </si>
  <si>
    <t>Acknowledging you have read the 12 page Poultry Schedule and note your obligations in particular dates and times</t>
  </si>
  <si>
    <r>
      <rPr>
        <b/>
        <u/>
        <sz val="16"/>
        <color rgb="FFFF0000"/>
        <rFont val="Arial"/>
        <family val="2"/>
      </rPr>
      <t>PROCESS 4:</t>
    </r>
    <r>
      <rPr>
        <b/>
        <sz val="12"/>
        <color rgb="FFFF0000"/>
        <rFont val="Arial"/>
        <family val="2"/>
      </rPr>
      <t xml:space="preserve"> </t>
    </r>
    <r>
      <rPr>
        <sz val="12"/>
        <rFont val="Arial"/>
        <family val="2"/>
      </rPr>
      <t xml:space="preserve">Select your class item from the drop down menu below  - Place the cursor on the green box below, click, a drop down arrow will appear on the right hand side. Click the arrow.   Select the class to be entered - 1 entry per line (ensure you have selected the Schedule Group in the green box to the left)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</si>
</sst>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164" formatCode="&quot;$&quot;#,##0.00"/>
  </numFmts>
  <fonts count="49" x14ac:knownFonts="1">
    <font>
      <sz val="10"/>
      <color indexed="8"/>
      <name val="Arial"/>
    </font>
    <font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sz val="12"/>
      <color theme="0"/>
      <name val="Arial"/>
      <family val="2"/>
    </font>
    <font>
      <b/>
      <sz val="36"/>
      <color theme="0"/>
      <name val="Georgia"/>
      <family val="1"/>
    </font>
    <font>
      <sz val="28"/>
      <color theme="0"/>
      <name val="Times New Roman"/>
      <family val="1"/>
    </font>
    <font>
      <sz val="26"/>
      <color theme="0"/>
      <name val="Times New Roman"/>
      <family val="1"/>
    </font>
    <font>
      <sz val="20"/>
      <color theme="0"/>
      <name val="Arial"/>
      <family val="2"/>
    </font>
    <font>
      <sz val="18"/>
      <color theme="0"/>
      <name val="Times New Roman"/>
      <family val="1"/>
    </font>
    <font>
      <sz val="11"/>
      <color theme="0"/>
      <name val="Arial"/>
      <family val="2"/>
    </font>
    <font>
      <sz val="9"/>
      <color theme="0"/>
      <name val="Arial"/>
      <family val="2"/>
    </font>
    <font>
      <b/>
      <sz val="20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  <font>
      <sz val="14"/>
      <color rgb="FFEEEEEE"/>
      <name val="Courier New"/>
      <family val="3"/>
    </font>
    <font>
      <sz val="10"/>
      <color rgb="FF242729"/>
      <name val="Consolas"/>
      <family val="3"/>
    </font>
    <font>
      <b/>
      <sz val="12"/>
      <color rgb="FF000000"/>
      <name val="Arial"/>
      <family val="2"/>
    </font>
    <font>
      <sz val="14"/>
      <color rgb="FF222222"/>
      <name val="Courier New"/>
      <family val="3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i/>
      <sz val="22"/>
      <color theme="0"/>
      <name val="Georgia"/>
      <family val="1"/>
    </font>
    <font>
      <sz val="8"/>
      <color rgb="FF000000"/>
      <name val="Segoe UI"/>
      <family val="2"/>
    </font>
    <font>
      <sz val="14"/>
      <name val="Arial"/>
      <family val="2"/>
    </font>
    <font>
      <sz val="12"/>
      <name val="Arial"/>
      <family val="2"/>
    </font>
    <font>
      <b/>
      <i/>
      <sz val="16"/>
      <color rgb="FFFF0000"/>
      <name val="Arial"/>
      <family val="2"/>
    </font>
    <font>
      <sz val="8"/>
      <name val="Arial"/>
      <family val="2"/>
    </font>
    <font>
      <b/>
      <sz val="12"/>
      <color rgb="FFFF0000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b/>
      <i/>
      <sz val="16"/>
      <color rgb="FF00B050"/>
      <name val="Arial"/>
      <family val="2"/>
    </font>
    <font>
      <b/>
      <sz val="16"/>
      <color rgb="FF00B050"/>
      <name val="Arial"/>
      <family val="2"/>
    </font>
    <font>
      <sz val="16"/>
      <color rgb="FF00B050"/>
      <name val="Arial"/>
      <family val="2"/>
    </font>
    <font>
      <sz val="16"/>
      <name val="Arial"/>
      <family val="2"/>
    </font>
    <font>
      <b/>
      <sz val="10"/>
      <color rgb="FF00B050"/>
      <name val="Arial"/>
      <family val="2"/>
    </font>
    <font>
      <b/>
      <sz val="14"/>
      <color rgb="FFFF0000"/>
      <name val="Arial"/>
      <family val="2"/>
    </font>
    <font>
      <b/>
      <sz val="16"/>
      <color rgb="FFFF0000"/>
      <name val="Arial"/>
      <family val="2"/>
    </font>
    <font>
      <b/>
      <u/>
      <sz val="16"/>
      <color rgb="FFFF0000"/>
      <name val="Arial"/>
      <family val="2"/>
    </font>
    <font>
      <b/>
      <u/>
      <sz val="14"/>
      <color rgb="FFFF0000"/>
      <name val="Arial"/>
      <family val="2"/>
    </font>
    <font>
      <b/>
      <u/>
      <sz val="16"/>
      <name val="Arial"/>
      <family val="2"/>
    </font>
    <font>
      <sz val="16"/>
      <color theme="1"/>
      <name val="Arial"/>
      <family val="2"/>
    </font>
    <font>
      <u/>
      <sz val="16"/>
      <color theme="10"/>
      <name val="Arial"/>
      <family val="2"/>
    </font>
    <font>
      <b/>
      <sz val="16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51">
    <xf numFmtId="0" fontId="0" fillId="0" borderId="0" xfId="0"/>
    <xf numFmtId="0" fontId="1" fillId="0" borderId="0" xfId="0" applyFont="1" applyProtection="1">
      <protection locked="0"/>
    </xf>
    <xf numFmtId="164" fontId="1" fillId="7" borderId="2" xfId="0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31" fillId="0" borderId="0" xfId="0" applyFont="1" applyAlignment="1">
      <alignment horizontal="left"/>
    </xf>
    <xf numFmtId="0" fontId="26" fillId="0" borderId="0" xfId="0" applyFont="1"/>
    <xf numFmtId="0" fontId="33" fillId="0" borderId="0" xfId="0" applyFont="1"/>
    <xf numFmtId="0" fontId="1" fillId="0" borderId="0" xfId="0" applyFont="1"/>
    <xf numFmtId="0" fontId="0" fillId="2" borderId="0" xfId="0" applyFill="1"/>
    <xf numFmtId="0" fontId="1" fillId="2" borderId="0" xfId="0" applyFont="1" applyFill="1"/>
    <xf numFmtId="0" fontId="5" fillId="4" borderId="1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/>
    </xf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12" fillId="2" borderId="0" xfId="0" applyFont="1" applyFill="1"/>
    <xf numFmtId="0" fontId="13" fillId="2" borderId="0" xfId="0" applyFont="1" applyFill="1"/>
    <xf numFmtId="164" fontId="1" fillId="0" borderId="0" xfId="0" applyNumberFormat="1" applyFont="1"/>
    <xf numFmtId="0" fontId="13" fillId="2" borderId="0" xfId="0" applyFont="1" applyFill="1" applyAlignment="1">
      <alignment horizontal="center" vertical="top"/>
    </xf>
    <xf numFmtId="0" fontId="14" fillId="2" borderId="0" xfId="0" applyFont="1" applyFill="1" applyAlignment="1">
      <alignment horizontal="center" vertical="top" wrapText="1"/>
    </xf>
    <xf numFmtId="0" fontId="13" fillId="2" borderId="0" xfId="0" applyFont="1" applyFill="1" applyAlignment="1">
      <alignment vertical="top"/>
    </xf>
    <xf numFmtId="0" fontId="15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3" fillId="0" borderId="0" xfId="0" applyFont="1"/>
    <xf numFmtId="0" fontId="14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64" fontId="2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18" fillId="3" borderId="1" xfId="0" applyFont="1" applyFill="1" applyBorder="1" applyAlignment="1">
      <alignment horizontal="left"/>
    </xf>
    <xf numFmtId="0" fontId="34" fillId="0" borderId="0" xfId="0" applyFont="1"/>
    <xf numFmtId="0" fontId="18" fillId="3" borderId="11" xfId="0" applyFont="1" applyFill="1" applyBorder="1" applyAlignment="1">
      <alignment horizontal="left"/>
    </xf>
    <xf numFmtId="0" fontId="18" fillId="3" borderId="2" xfId="0" applyFont="1" applyFill="1" applyBorder="1" applyAlignment="1">
      <alignment horizontal="left"/>
    </xf>
    <xf numFmtId="0" fontId="18" fillId="0" borderId="0" xfId="0" applyFont="1" applyAlignment="1">
      <alignment horizontal="left"/>
    </xf>
    <xf numFmtId="0" fontId="36" fillId="0" borderId="0" xfId="0" applyFont="1"/>
    <xf numFmtId="0" fontId="37" fillId="0" borderId="0" xfId="0" applyFont="1" applyAlignment="1">
      <alignment horizontal="left"/>
    </xf>
    <xf numFmtId="0" fontId="39" fillId="0" borderId="0" xfId="0" applyFont="1"/>
    <xf numFmtId="0" fontId="39" fillId="2" borderId="0" xfId="0" applyFont="1" applyFill="1"/>
    <xf numFmtId="0" fontId="35" fillId="2" borderId="0" xfId="0" applyFont="1" applyFill="1" applyAlignment="1">
      <alignment horizontal="center" wrapText="1"/>
    </xf>
    <xf numFmtId="0" fontId="37" fillId="2" borderId="0" xfId="0" applyFont="1" applyFill="1"/>
    <xf numFmtId="0" fontId="40" fillId="0" borderId="0" xfId="0" applyFont="1" applyAlignment="1">
      <alignment horizontal="center" wrapText="1"/>
    </xf>
    <xf numFmtId="0" fontId="38" fillId="0" borderId="0" xfId="0" applyFont="1"/>
    <xf numFmtId="164" fontId="25" fillId="8" borderId="9" xfId="0" applyNumberFormat="1" applyFont="1" applyFill="1" applyBorder="1" applyAlignment="1">
      <alignment horizontal="center"/>
    </xf>
    <xf numFmtId="0" fontId="19" fillId="2" borderId="0" xfId="0" applyFont="1" applyFill="1"/>
    <xf numFmtId="0" fontId="19" fillId="0" borderId="0" xfId="0" applyFont="1"/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5" fillId="0" borderId="0" xfId="0" applyFont="1"/>
    <xf numFmtId="0" fontId="1" fillId="3" borderId="1" xfId="0" applyFont="1" applyFill="1" applyBorder="1"/>
    <xf numFmtId="0" fontId="39" fillId="2" borderId="0" xfId="0" applyFont="1" applyFill="1" applyAlignment="1">
      <alignment horizontal="center"/>
    </xf>
    <xf numFmtId="164" fontId="39" fillId="0" borderId="0" xfId="0" applyNumberFormat="1" applyFont="1"/>
    <xf numFmtId="0" fontId="38" fillId="0" borderId="0" xfId="0" applyFont="1" applyAlignment="1">
      <alignment horizontal="center"/>
    </xf>
    <xf numFmtId="0" fontId="38" fillId="0" borderId="0" xfId="0" applyFont="1" applyAlignment="1">
      <alignment wrapText="1"/>
    </xf>
    <xf numFmtId="0" fontId="3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164" fontId="1" fillId="3" borderId="2" xfId="0" applyNumberFormat="1" applyFont="1" applyFill="1" applyBorder="1"/>
    <xf numFmtId="49" fontId="1" fillId="3" borderId="2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 applyAlignment="1">
      <alignment horizontal="right"/>
    </xf>
    <xf numFmtId="164" fontId="1" fillId="3" borderId="1" xfId="0" applyNumberFormat="1" applyFont="1" applyFill="1" applyBorder="1"/>
    <xf numFmtId="0" fontId="3" fillId="5" borderId="3" xfId="0" applyFont="1" applyFill="1" applyBorder="1"/>
    <xf numFmtId="0" fontId="1" fillId="5" borderId="4" xfId="0" applyFont="1" applyFill="1" applyBorder="1"/>
    <xf numFmtId="0" fontId="1" fillId="5" borderId="5" xfId="0" applyFont="1" applyFill="1" applyBorder="1"/>
    <xf numFmtId="0" fontId="1" fillId="0" borderId="0" xfId="0" applyFont="1" applyAlignment="1">
      <alignment vertical="center"/>
    </xf>
    <xf numFmtId="0" fontId="4" fillId="5" borderId="4" xfId="0" applyFont="1" applyFill="1" applyBorder="1"/>
    <xf numFmtId="0" fontId="4" fillId="5" borderId="5" xfId="0" applyFont="1" applyFill="1" applyBorder="1"/>
    <xf numFmtId="164" fontId="5" fillId="0" borderId="0" xfId="0" applyNumberFormat="1" applyFont="1" applyAlignment="1">
      <alignment horizontal="right"/>
    </xf>
    <xf numFmtId="0" fontId="3" fillId="5" borderId="1" xfId="0" applyFont="1" applyFill="1" applyBorder="1" applyAlignment="1">
      <alignment horizontal="left"/>
    </xf>
    <xf numFmtId="0" fontId="1" fillId="5" borderId="1" xfId="0" applyFont="1" applyFill="1" applyBorder="1"/>
    <xf numFmtId="0" fontId="3" fillId="5" borderId="1" xfId="0" applyFont="1" applyFill="1" applyBorder="1"/>
    <xf numFmtId="0" fontId="3" fillId="5" borderId="1" xfId="0" applyFont="1" applyFill="1" applyBorder="1" applyAlignment="1">
      <alignment horizontal="center"/>
    </xf>
    <xf numFmtId="0" fontId="3" fillId="2" borderId="0" xfId="0" applyFont="1" applyFill="1"/>
    <xf numFmtId="0" fontId="5" fillId="5" borderId="6" xfId="0" applyFont="1" applyFill="1" applyBorder="1"/>
    <xf numFmtId="164" fontId="5" fillId="5" borderId="6" xfId="0" applyNumberFormat="1" applyFont="1" applyFill="1" applyBorder="1" applyAlignment="1">
      <alignment horizontal="right"/>
    </xf>
    <xf numFmtId="164" fontId="20" fillId="0" borderId="0" xfId="0" applyNumberFormat="1" applyFont="1"/>
    <xf numFmtId="0" fontId="1" fillId="5" borderId="1" xfId="0" quotePrefix="1" applyFont="1" applyFill="1" applyBorder="1"/>
    <xf numFmtId="0" fontId="4" fillId="5" borderId="1" xfId="0" quotePrefix="1" applyFont="1" applyFill="1" applyBorder="1" applyAlignment="1">
      <alignment horizontal="left"/>
    </xf>
    <xf numFmtId="0" fontId="4" fillId="5" borderId="1" xfId="0" quotePrefix="1" applyFont="1" applyFill="1" applyBorder="1"/>
    <xf numFmtId="0" fontId="4" fillId="2" borderId="0" xfId="0" applyFont="1" applyFill="1" applyAlignment="1">
      <alignment horizontal="left"/>
    </xf>
    <xf numFmtId="0" fontId="24" fillId="0" borderId="0" xfId="0" applyFont="1" applyAlignment="1">
      <alignment horizontal="left" vertical="center" indent="1"/>
    </xf>
    <xf numFmtId="0" fontId="6" fillId="0" borderId="0" xfId="1" applyAlignment="1" applyProtection="1">
      <alignment vertical="center"/>
    </xf>
    <xf numFmtId="0" fontId="20" fillId="6" borderId="7" xfId="0" applyFont="1" applyFill="1" applyBorder="1"/>
    <xf numFmtId="164" fontId="20" fillId="6" borderId="7" xfId="0" applyNumberFormat="1" applyFont="1" applyFill="1" applyBorder="1"/>
    <xf numFmtId="0" fontId="2" fillId="0" borderId="0" xfId="0" applyFont="1"/>
    <xf numFmtId="0" fontId="2" fillId="0" borderId="1" xfId="0" quotePrefix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7" fontId="2" fillId="0" borderId="1" xfId="0" applyNumberFormat="1" applyFont="1" applyBorder="1" applyAlignment="1">
      <alignment horizontal="right"/>
    </xf>
    <xf numFmtId="7" fontId="2" fillId="0" borderId="0" xfId="0" applyNumberFormat="1" applyFont="1" applyAlignment="1">
      <alignment horizontal="right"/>
    </xf>
    <xf numFmtId="0" fontId="1" fillId="6" borderId="1" xfId="0" applyFont="1" applyFill="1" applyBorder="1"/>
    <xf numFmtId="0" fontId="1" fillId="0" borderId="1" xfId="0" applyFont="1" applyBorder="1"/>
    <xf numFmtId="0" fontId="22" fillId="0" borderId="0" xfId="0" applyFont="1" applyAlignment="1">
      <alignment horizontal="left" vertical="center"/>
    </xf>
    <xf numFmtId="0" fontId="29" fillId="0" borderId="0" xfId="0" applyFont="1"/>
    <xf numFmtId="0" fontId="21" fillId="0" borderId="0" xfId="0" applyFont="1" applyAlignment="1">
      <alignment vertical="center"/>
    </xf>
    <xf numFmtId="0" fontId="30" fillId="0" borderId="0" xfId="0" applyFont="1" applyAlignment="1">
      <alignment horizontal="right"/>
    </xf>
    <xf numFmtId="0" fontId="1" fillId="6" borderId="1" xfId="0" applyFont="1" applyFill="1" applyBorder="1" applyAlignment="1">
      <alignment horizontal="right"/>
    </xf>
    <xf numFmtId="49" fontId="1" fillId="6" borderId="1" xfId="0" applyNumberFormat="1" applyFont="1" applyFill="1" applyBorder="1" applyAlignment="1">
      <alignment horizontal="right"/>
    </xf>
    <xf numFmtId="49" fontId="1" fillId="2" borderId="0" xfId="0" applyNumberFormat="1" applyFont="1" applyFill="1" applyAlignment="1">
      <alignment horizontal="right"/>
    </xf>
    <xf numFmtId="0" fontId="30" fillId="0" borderId="0" xfId="0" applyFont="1"/>
    <xf numFmtId="49" fontId="1" fillId="0" borderId="1" xfId="0" applyNumberFormat="1" applyFont="1" applyBorder="1"/>
    <xf numFmtId="164" fontId="1" fillId="0" borderId="1" xfId="0" applyNumberFormat="1" applyFont="1" applyBorder="1"/>
    <xf numFmtId="49" fontId="1" fillId="0" borderId="0" xfId="0" applyNumberFormat="1" applyFont="1"/>
    <xf numFmtId="0" fontId="2" fillId="0" borderId="0" xfId="0" applyFont="1" applyAlignment="1">
      <alignment horizontal="center"/>
    </xf>
    <xf numFmtId="0" fontId="4" fillId="0" borderId="8" xfId="0" applyFont="1" applyBorder="1" applyAlignment="1">
      <alignment horizontal="left" vertical="center"/>
    </xf>
    <xf numFmtId="164" fontId="1" fillId="0" borderId="9" xfId="0" applyNumberFormat="1" applyFont="1" applyBorder="1"/>
    <xf numFmtId="0" fontId="1" fillId="5" borderId="2" xfId="0" applyFont="1" applyFill="1" applyBorder="1" applyAlignment="1">
      <alignment horizontal="right"/>
    </xf>
    <xf numFmtId="0" fontId="1" fillId="5" borderId="1" xfId="0" applyFont="1" applyFill="1" applyBorder="1" applyAlignment="1">
      <alignment horizontal="right"/>
    </xf>
    <xf numFmtId="0" fontId="41" fillId="0" borderId="0" xfId="0" applyFont="1" applyAlignment="1">
      <alignment vertical="top"/>
    </xf>
    <xf numFmtId="0" fontId="5" fillId="0" borderId="1" xfId="0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/>
    </xf>
    <xf numFmtId="0" fontId="23" fillId="0" borderId="2" xfId="0" applyFont="1" applyBorder="1"/>
    <xf numFmtId="1" fontId="4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43" fillId="0" borderId="0" xfId="0" applyFont="1"/>
    <xf numFmtId="0" fontId="0" fillId="0" borderId="12" xfId="0" quotePrefix="1" applyBorder="1"/>
    <xf numFmtId="0" fontId="5" fillId="2" borderId="0" xfId="0" applyFont="1" applyFill="1" applyAlignment="1">
      <alignment horizontal="center"/>
    </xf>
    <xf numFmtId="0" fontId="33" fillId="0" borderId="1" xfId="0" applyFont="1" applyBorder="1" applyAlignment="1">
      <alignment horizontal="left" vertical="center" wrapText="1"/>
    </xf>
    <xf numFmtId="0" fontId="46" fillId="3" borderId="1" xfId="0" applyFont="1" applyFill="1" applyBorder="1" applyAlignment="1" applyProtection="1">
      <alignment horizontal="left"/>
      <protection locked="0"/>
    </xf>
    <xf numFmtId="0" fontId="47" fillId="3" borderId="1" xfId="1" applyFont="1" applyFill="1" applyBorder="1" applyAlignment="1" applyProtection="1">
      <alignment horizontal="left"/>
      <protection locked="0"/>
    </xf>
    <xf numFmtId="49" fontId="46" fillId="3" borderId="1" xfId="0" applyNumberFormat="1" applyFont="1" applyFill="1" applyBorder="1" applyAlignment="1" applyProtection="1">
      <alignment horizontal="left"/>
      <protection locked="0"/>
    </xf>
    <xf numFmtId="0" fontId="48" fillId="0" borderId="1" xfId="0" applyFont="1" applyBorder="1"/>
    <xf numFmtId="0" fontId="35" fillId="9" borderId="7" xfId="0" applyFont="1" applyFill="1" applyBorder="1" applyAlignment="1" applyProtection="1">
      <alignment horizontal="center"/>
      <protection locked="0"/>
    </xf>
    <xf numFmtId="0" fontId="35" fillId="9" borderId="2" xfId="0" applyFont="1" applyFill="1" applyBorder="1" applyProtection="1">
      <protection locked="0"/>
    </xf>
    <xf numFmtId="0" fontId="35" fillId="9" borderId="10" xfId="0" applyFont="1" applyFill="1" applyBorder="1" applyProtection="1">
      <protection locked="0"/>
    </xf>
    <xf numFmtId="0" fontId="42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13" fillId="2" borderId="0" xfId="0" applyFont="1" applyFill="1" applyAlignment="1">
      <alignment horizontal="center" vertical="top" wrapText="1"/>
    </xf>
    <xf numFmtId="0" fontId="27" fillId="2" borderId="0" xfId="0" applyFont="1" applyFill="1" applyAlignment="1">
      <alignment horizontal="center" vertical="top"/>
    </xf>
    <xf numFmtId="0" fontId="25" fillId="8" borderId="3" xfId="0" applyFont="1" applyFill="1" applyBorder="1" applyAlignment="1">
      <alignment horizontal="center"/>
    </xf>
    <xf numFmtId="0" fontId="25" fillId="8" borderId="5" xfId="0" applyFont="1" applyFill="1" applyBorder="1" applyAlignment="1">
      <alignment horizontal="center"/>
    </xf>
    <xf numFmtId="0" fontId="35" fillId="0" borderId="0" xfId="0" applyFont="1" applyAlignment="1">
      <alignment horizontal="left"/>
    </xf>
    <xf numFmtId="0" fontId="41" fillId="0" borderId="0" xfId="0" applyFont="1" applyAlignment="1">
      <alignment horizontal="left" wrapText="1"/>
    </xf>
    <xf numFmtId="0" fontId="42" fillId="2" borderId="0" xfId="0" applyFont="1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9900"/>
      <color rgb="FFFFEA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G$80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3095625</xdr:colOff>
          <xdr:row>47</xdr:row>
          <xdr:rowOff>171450</xdr:rowOff>
        </xdr:from>
        <xdr:to>
          <xdr:col>3</xdr:col>
          <xdr:colOff>0</xdr:colOff>
          <xdr:row>49</xdr:row>
          <xdr:rowOff>9525</xdr:rowOff>
        </xdr:to>
        <xdr:sp macro="" textlink="">
          <xdr:nvSpPr>
            <xdr:cNvPr id="1096" name="Check Box 72" descr="Acceptance of Entry Conditions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00" mc:Ignorable="a14" a14:legacySpreadsheetColorIndex="51">
                <a:alpha val="42000"/>
              </a:srgbClr>
            </a:solidFill>
            <a:ln w="1270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Acceptance of Entry Conditions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3</xdr:col>
      <xdr:colOff>2413000</xdr:colOff>
      <xdr:row>0</xdr:row>
      <xdr:rowOff>165100</xdr:rowOff>
    </xdr:from>
    <xdr:to>
      <xdr:col>76</xdr:col>
      <xdr:colOff>10320</xdr:colOff>
      <xdr:row>51</xdr:row>
      <xdr:rowOff>184601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711750-84A1-0EB6-E7A7-1A443AD035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902"/>
        <a:stretch/>
      </xdr:blipFill>
      <xdr:spPr>
        <a:xfrm>
          <a:off x="12103100" y="165100"/>
          <a:ext cx="8900320" cy="7004501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0</xdr:row>
      <xdr:rowOff>0</xdr:rowOff>
    </xdr:from>
    <xdr:to>
      <xdr:col>3</xdr:col>
      <xdr:colOff>419100</xdr:colOff>
      <xdr:row>5</xdr:row>
      <xdr:rowOff>44365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50A6B13-4128-FF84-4363-6E1EB67D8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4501" y="0"/>
          <a:ext cx="9664699" cy="2190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0"/>
    <pageSetUpPr fitToPage="1"/>
  </sheetPr>
  <dimension ref="B1:BV884"/>
  <sheetViews>
    <sheetView showGridLines="0" showRowColHeaders="0" tabSelected="1" showRuler="0" topLeftCell="B1" zoomScale="75" zoomScaleNormal="75" zoomScaleSheetLayoutView="122" workbookViewId="0">
      <selection activeCell="C7" sqref="C7"/>
    </sheetView>
  </sheetViews>
  <sheetFormatPr defaultColWidth="13.5703125" defaultRowHeight="21" customHeight="1" x14ac:dyDescent="0.2"/>
  <cols>
    <col min="1" max="1" width="6.5703125" style="7" customWidth="1"/>
    <col min="2" max="2" width="45.7109375" style="7" customWidth="1"/>
    <col min="3" max="3" width="93" style="7" customWidth="1"/>
    <col min="4" max="4" width="128.42578125" style="7" customWidth="1"/>
    <col min="5" max="5" width="13.5703125" style="7" customWidth="1"/>
    <col min="6" max="6" width="14" style="28" customWidth="1"/>
    <col min="7" max="7" width="14.85546875" style="28" hidden="1" customWidth="1"/>
    <col min="8" max="8" width="15.7109375" style="7" hidden="1" customWidth="1"/>
    <col min="9" max="9" width="22.28515625" style="7" hidden="1" customWidth="1"/>
    <col min="10" max="10" width="77.5703125" style="7" hidden="1" customWidth="1"/>
    <col min="11" max="31" width="24.5703125" style="7" hidden="1" customWidth="1"/>
    <col min="32" max="32" width="19.140625" style="7" hidden="1" customWidth="1"/>
    <col min="33" max="33" width="12.7109375" style="7" hidden="1" customWidth="1"/>
    <col min="34" max="34" width="15.85546875" style="7" hidden="1" customWidth="1"/>
    <col min="35" max="35" width="14" style="7" hidden="1" customWidth="1"/>
    <col min="36" max="36" width="9.7109375" style="7" hidden="1" customWidth="1"/>
    <col min="37" max="38" width="13.42578125" style="7" hidden="1" customWidth="1"/>
    <col min="39" max="39" width="14.42578125" style="7" hidden="1" customWidth="1"/>
    <col min="40" max="40" width="11.7109375" style="7" hidden="1" customWidth="1"/>
    <col min="41" max="41" width="18.85546875" style="7" hidden="1" customWidth="1"/>
    <col min="42" max="42" width="29.5703125" style="7" hidden="1" customWidth="1"/>
    <col min="43" max="43" width="16.42578125" style="7" hidden="1" customWidth="1"/>
    <col min="44" max="44" width="21" style="7" hidden="1" customWidth="1"/>
    <col min="45" max="45" width="15.42578125" style="7" hidden="1" customWidth="1"/>
    <col min="46" max="46" width="13.42578125" style="7" hidden="1" customWidth="1"/>
    <col min="47" max="47" width="14.140625" style="7" hidden="1" customWidth="1"/>
    <col min="48" max="48" width="13.7109375" style="7" hidden="1" customWidth="1"/>
    <col min="49" max="49" width="14.42578125" style="7" hidden="1" customWidth="1"/>
    <col min="50" max="50" width="12.28515625" style="7" hidden="1" customWidth="1"/>
    <col min="51" max="51" width="12.42578125" style="7" hidden="1" customWidth="1"/>
    <col min="52" max="52" width="12.5703125" style="7" hidden="1" customWidth="1"/>
    <col min="53" max="53" width="15" style="7" hidden="1" customWidth="1"/>
    <col min="54" max="54" width="16.140625" style="7" hidden="1" customWidth="1"/>
    <col min="55" max="55" width="15.5703125" style="7" hidden="1" customWidth="1"/>
    <col min="56" max="56" width="14" style="7" hidden="1" customWidth="1"/>
    <col min="57" max="57" width="14.28515625" style="7" hidden="1" customWidth="1"/>
    <col min="58" max="58" width="8" style="7" hidden="1" customWidth="1"/>
    <col min="59" max="59" width="15.5703125" style="7" hidden="1" customWidth="1"/>
    <col min="60" max="60" width="15" style="7" hidden="1" customWidth="1"/>
    <col min="61" max="61" width="13" style="19" hidden="1" customWidth="1"/>
    <col min="62" max="62" width="28.7109375" style="19" hidden="1" customWidth="1"/>
    <col min="63" max="63" width="13.5703125" style="7" hidden="1" customWidth="1"/>
    <col min="64" max="64" width="18.85546875" style="7" hidden="1" customWidth="1"/>
    <col min="65" max="65" width="13.42578125" style="7" hidden="1" customWidth="1"/>
    <col min="66" max="66" width="14" style="7" hidden="1" customWidth="1"/>
    <col min="67" max="67" width="19" style="7" hidden="1" customWidth="1"/>
    <col min="68" max="68" width="26.85546875" style="7" hidden="1" customWidth="1"/>
    <col min="69" max="69" width="14.28515625" style="7" hidden="1" customWidth="1"/>
    <col min="70" max="70" width="19.85546875" style="7" hidden="1" customWidth="1"/>
    <col min="71" max="71" width="13.7109375" style="7" hidden="1" customWidth="1"/>
    <col min="72" max="74" width="13.5703125" style="7" hidden="1" customWidth="1"/>
    <col min="75" max="75" width="0" style="7" hidden="1" customWidth="1"/>
    <col min="76" max="16384" width="13.5703125" style="7"/>
  </cols>
  <sheetData>
    <row r="1" spans="2:39" ht="51" customHeight="1" x14ac:dyDescent="0.6">
      <c r="B1" s="12"/>
      <c r="C1" s="13"/>
      <c r="D1" s="14"/>
      <c r="E1" s="14"/>
      <c r="F1" s="15"/>
      <c r="G1" s="16"/>
      <c r="H1" s="17"/>
      <c r="I1" s="17"/>
      <c r="J1" s="18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18"/>
      <c r="AG1" s="14"/>
      <c r="AH1" s="9"/>
      <c r="AI1" s="9"/>
      <c r="AJ1" s="14"/>
      <c r="AK1" s="14"/>
      <c r="AL1" s="9"/>
      <c r="AM1" s="9"/>
    </row>
    <row r="2" spans="2:39" ht="54.75" customHeight="1" x14ac:dyDescent="0.2">
      <c r="B2" s="145"/>
      <c r="C2" s="145"/>
      <c r="D2" s="145"/>
      <c r="E2" s="20"/>
      <c r="F2" s="20"/>
      <c r="G2" s="20"/>
      <c r="H2" s="144"/>
      <c r="I2" s="144"/>
      <c r="J2" s="21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21"/>
      <c r="AG2" s="22"/>
      <c r="AH2" s="9"/>
      <c r="AI2" s="9"/>
      <c r="AJ2" s="22"/>
      <c r="AK2" s="22"/>
      <c r="AL2" s="9"/>
      <c r="AM2" s="9"/>
    </row>
    <row r="3" spans="2:39" ht="21" customHeight="1" x14ac:dyDescent="0.4">
      <c r="B3" s="23"/>
      <c r="C3" s="23"/>
      <c r="D3" s="23"/>
      <c r="E3" s="23"/>
      <c r="F3" s="23"/>
      <c r="G3" s="23"/>
      <c r="H3" s="23"/>
      <c r="I3" s="23"/>
      <c r="J3" s="2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23"/>
      <c r="AG3" s="23"/>
      <c r="AH3" s="23"/>
      <c r="AI3" s="23"/>
      <c r="AJ3" s="23"/>
      <c r="AK3" s="23"/>
    </row>
    <row r="4" spans="2:39" ht="21" customHeight="1" x14ac:dyDescent="0.2">
      <c r="B4" s="24"/>
      <c r="C4" s="24"/>
      <c r="D4" s="24"/>
      <c r="E4" s="24"/>
      <c r="F4" s="24"/>
      <c r="G4" s="24"/>
      <c r="H4" s="24"/>
      <c r="I4" s="24"/>
      <c r="J4" s="2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24"/>
      <c r="AG4" s="24"/>
      <c r="AH4" s="24"/>
      <c r="AI4" s="24"/>
      <c r="AJ4" s="24"/>
      <c r="AK4" s="24"/>
    </row>
    <row r="5" spans="2:39" ht="21" customHeight="1" x14ac:dyDescent="0.2">
      <c r="B5" s="25"/>
      <c r="C5" s="25"/>
      <c r="D5" s="25"/>
      <c r="E5" s="25"/>
      <c r="F5" s="25"/>
      <c r="G5" s="25"/>
      <c r="H5" s="25"/>
      <c r="I5" s="25"/>
      <c r="J5" s="2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25"/>
      <c r="AG5" s="25"/>
      <c r="AH5" s="25"/>
      <c r="AI5" s="25"/>
      <c r="AJ5" s="25"/>
      <c r="AK5" s="25"/>
    </row>
    <row r="6" spans="2:39" ht="21" customHeight="1" x14ac:dyDescent="0.3">
      <c r="B6" s="150" t="s">
        <v>479</v>
      </c>
      <c r="C6" s="150"/>
      <c r="D6" s="8"/>
      <c r="E6" s="8"/>
      <c r="F6" s="26"/>
      <c r="G6" s="27"/>
      <c r="H6" s="9"/>
      <c r="I6" s="9"/>
      <c r="AG6" s="8"/>
      <c r="AH6" s="8"/>
      <c r="AI6" s="8"/>
      <c r="AJ6" s="8"/>
      <c r="AK6" s="8"/>
    </row>
    <row r="7" spans="2:39" ht="21" customHeight="1" x14ac:dyDescent="0.3">
      <c r="B7" s="11" t="s">
        <v>0</v>
      </c>
      <c r="C7" s="134"/>
      <c r="D7" s="6" t="str">
        <f>IF(ISBLANK(C7),"ENTER SALUTATION","")</f>
        <v>ENTER SALUTATION</v>
      </c>
    </row>
    <row r="8" spans="2:39" ht="21" customHeight="1" x14ac:dyDescent="0.3">
      <c r="B8" s="11" t="s">
        <v>1</v>
      </c>
      <c r="C8" s="134"/>
      <c r="D8" s="6" t="str">
        <f>IF(ISBLANK(C8),"ENTER NAME","")</f>
        <v>ENTER NAME</v>
      </c>
    </row>
    <row r="9" spans="2:39" ht="21" customHeight="1" x14ac:dyDescent="0.3">
      <c r="B9" s="11" t="s">
        <v>419</v>
      </c>
      <c r="C9" s="134"/>
      <c r="D9" s="6" t="str">
        <f>IF(ISBLANK(C9),"ENTER NAME","")</f>
        <v>ENTER NAME</v>
      </c>
    </row>
    <row r="10" spans="2:39" ht="21" customHeight="1" x14ac:dyDescent="0.3">
      <c r="B10" s="11" t="s">
        <v>2</v>
      </c>
      <c r="C10" s="134"/>
      <c r="D10" s="6" t="str">
        <f>IF(ISBLANK(C10),"ENTER ADDRESS","")</f>
        <v>ENTER ADDRESS</v>
      </c>
    </row>
    <row r="11" spans="2:39" ht="21" customHeight="1" x14ac:dyDescent="0.3">
      <c r="B11" s="11" t="s">
        <v>3</v>
      </c>
      <c r="C11" s="134"/>
      <c r="I11" s="54"/>
      <c r="J11" s="54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4"/>
      <c r="AG11" s="56"/>
      <c r="AH11" s="56"/>
      <c r="AI11" s="56"/>
    </row>
    <row r="12" spans="2:39" ht="21" customHeight="1" x14ac:dyDescent="0.3">
      <c r="B12" s="11" t="s">
        <v>4</v>
      </c>
      <c r="C12" s="134"/>
      <c r="D12" s="6" t="str">
        <f>IF(ISBLANK(C12),"ENTER CITY","")</f>
        <v>ENTER CITY</v>
      </c>
      <c r="I12" s="54"/>
      <c r="J12" s="54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4"/>
      <c r="AG12" s="56"/>
      <c r="AH12" s="56"/>
      <c r="AI12" s="56"/>
    </row>
    <row r="13" spans="2:39" ht="21" customHeight="1" x14ac:dyDescent="0.3">
      <c r="B13" s="11" t="s">
        <v>5</v>
      </c>
      <c r="C13" s="134"/>
      <c r="D13" s="6" t="str">
        <f>IF(ISBLANK(C13),"ENTER STATE","")</f>
        <v>ENTER STATE</v>
      </c>
      <c r="I13" s="54"/>
      <c r="J13" s="54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4"/>
      <c r="AG13" s="56"/>
      <c r="AH13" s="56"/>
      <c r="AI13" s="56"/>
    </row>
    <row r="14" spans="2:39" ht="21" customHeight="1" x14ac:dyDescent="0.3">
      <c r="B14" s="11" t="s">
        <v>6</v>
      </c>
      <c r="C14" s="134"/>
      <c r="D14" s="6" t="str">
        <f>IF(ISBLANK(C14),"ENTER POSTCODE","")</f>
        <v>ENTER POSTCODE</v>
      </c>
      <c r="I14" s="54"/>
      <c r="J14" s="54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4"/>
      <c r="AG14" s="56"/>
      <c r="AH14" s="56"/>
      <c r="AI14" s="56"/>
    </row>
    <row r="15" spans="2:39" ht="21" customHeight="1" x14ac:dyDescent="0.3">
      <c r="B15" s="11" t="s">
        <v>7</v>
      </c>
      <c r="C15" s="135"/>
      <c r="D15" s="6" t="str">
        <f>IF(ISBLANK(C15),"ENTER EMAIL","")</f>
        <v>ENTER EMAIL</v>
      </c>
      <c r="I15" s="54"/>
      <c r="J15" s="54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4"/>
      <c r="AG15" s="56"/>
      <c r="AH15" s="56"/>
      <c r="AI15" s="56"/>
    </row>
    <row r="16" spans="2:39" ht="21" customHeight="1" x14ac:dyDescent="0.3">
      <c r="B16" s="11" t="s">
        <v>8</v>
      </c>
      <c r="C16" s="136"/>
      <c r="D16" s="6" t="str">
        <f>IF(ISBLANK(C16),"ENTER PHONE NUMBER","")</f>
        <v>ENTER PHONE NUMBER</v>
      </c>
      <c r="AF16" s="57"/>
      <c r="AG16" s="56"/>
      <c r="AH16" s="56"/>
      <c r="AI16" s="56"/>
    </row>
    <row r="17" spans="2:37" ht="21" customHeight="1" x14ac:dyDescent="0.3">
      <c r="B17" s="11" t="s">
        <v>9</v>
      </c>
      <c r="C17" s="136"/>
      <c r="AG17" s="58"/>
      <c r="AH17" s="58"/>
      <c r="AI17" s="58"/>
      <c r="AJ17" s="58"/>
      <c r="AK17" s="58"/>
    </row>
    <row r="18" spans="2:37" ht="21" customHeight="1" x14ac:dyDescent="0.3">
      <c r="B18" s="11" t="s">
        <v>43</v>
      </c>
      <c r="C18" s="137" t="str">
        <f>UPPER(LEFT(SUBSTITUTE(C9," ",""),4) &amp; LEFT(SUBSTITUTE(C10," ",""),3) &amp; LEFT(SUBSTITUTE(C12," ",""),2))</f>
        <v/>
      </c>
      <c r="D18" s="6"/>
      <c r="AF18" s="8"/>
      <c r="AG18"/>
      <c r="AH18"/>
      <c r="AI18"/>
      <c r="AJ18"/>
      <c r="AK18"/>
    </row>
    <row r="19" spans="2:37" ht="21" hidden="1" customHeight="1" x14ac:dyDescent="0.3">
      <c r="B19" s="45" t="s">
        <v>64</v>
      </c>
      <c r="D19" s="5"/>
      <c r="F19" s="29"/>
      <c r="G19" s="5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 s="8"/>
      <c r="AG19"/>
      <c r="AH19"/>
      <c r="AI19"/>
      <c r="AJ19"/>
      <c r="AK19"/>
    </row>
    <row r="20" spans="2:37" ht="21" hidden="1" customHeight="1" x14ac:dyDescent="0.25">
      <c r="B20" s="60" t="s">
        <v>63</v>
      </c>
      <c r="C20" s="61"/>
      <c r="D20" s="5"/>
      <c r="F20" s="29"/>
      <c r="G20" s="59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 s="8"/>
      <c r="AG20"/>
      <c r="AH20"/>
      <c r="AI20"/>
      <c r="AJ20"/>
      <c r="AK20"/>
    </row>
    <row r="21" spans="2:37" ht="21" hidden="1" customHeight="1" x14ac:dyDescent="0.25">
      <c r="B21" s="38" t="s">
        <v>56</v>
      </c>
      <c r="C21" s="40"/>
      <c r="D21" s="5"/>
      <c r="F21" s="29"/>
      <c r="G21" s="59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 s="8"/>
      <c r="AG21"/>
      <c r="AH21"/>
      <c r="AI21"/>
      <c r="AJ21"/>
      <c r="AK21"/>
    </row>
    <row r="22" spans="2:37" ht="21" hidden="1" customHeight="1" x14ac:dyDescent="0.25">
      <c r="B22" s="38" t="s">
        <v>57</v>
      </c>
      <c r="C22" s="40"/>
      <c r="D22" s="5"/>
      <c r="F22" s="29"/>
      <c r="G22" s="59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 s="8"/>
      <c r="AG22"/>
      <c r="AH22"/>
      <c r="AI22"/>
      <c r="AJ22"/>
      <c r="AK22"/>
    </row>
    <row r="23" spans="2:37" ht="21" hidden="1" customHeight="1" x14ac:dyDescent="0.25">
      <c r="B23" s="38" t="s">
        <v>58</v>
      </c>
      <c r="C23" s="42"/>
      <c r="D23" s="6" t="str">
        <f>IF(ISBLANK(C23),"ENTER PIC NUMBER","")</f>
        <v>ENTER PIC NUMBER</v>
      </c>
      <c r="F23" s="29"/>
      <c r="G23" s="59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 s="8"/>
      <c r="AG23"/>
      <c r="AH23"/>
      <c r="AI23"/>
      <c r="AJ23"/>
      <c r="AK23"/>
    </row>
    <row r="24" spans="2:37" ht="21" hidden="1" customHeight="1" x14ac:dyDescent="0.25">
      <c r="B24" s="38"/>
      <c r="C24" s="44"/>
      <c r="D24" s="6"/>
      <c r="F24" s="29"/>
      <c r="G24" s="59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 s="8"/>
      <c r="AG24"/>
      <c r="AH24"/>
      <c r="AI24"/>
      <c r="AJ24"/>
      <c r="AK24"/>
    </row>
    <row r="25" spans="2:37" ht="21" hidden="1" customHeight="1" x14ac:dyDescent="0.3">
      <c r="B25" s="46" t="s">
        <v>65</v>
      </c>
      <c r="C25" s="44"/>
      <c r="D25" s="6"/>
      <c r="F25" s="29"/>
      <c r="G25" s="59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 s="8"/>
      <c r="AG25"/>
      <c r="AH25"/>
      <c r="AI25"/>
      <c r="AJ25"/>
      <c r="AK25"/>
    </row>
    <row r="26" spans="2:37" ht="21" hidden="1" customHeight="1" x14ac:dyDescent="0.25">
      <c r="B26" s="60" t="s">
        <v>63</v>
      </c>
      <c r="C26" s="61"/>
      <c r="D26" s="6"/>
      <c r="F26" s="29"/>
      <c r="G26" s="59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 s="8"/>
      <c r="AG26"/>
      <c r="AH26"/>
      <c r="AI26"/>
      <c r="AJ26"/>
      <c r="AK26"/>
    </row>
    <row r="27" spans="2:37" ht="21" hidden="1" customHeight="1" x14ac:dyDescent="0.25">
      <c r="B27" s="38" t="s">
        <v>58</v>
      </c>
      <c r="C27" s="42"/>
      <c r="D27" s="6" t="str">
        <f>IF(ISBLANK(C27),"ENTER PIC NUMBER","")</f>
        <v>ENTER PIC NUMBER</v>
      </c>
      <c r="F27" s="29"/>
      <c r="G27" s="59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 s="8"/>
      <c r="AG27"/>
      <c r="AH27"/>
      <c r="AI27"/>
      <c r="AJ27"/>
      <c r="AK27"/>
    </row>
    <row r="28" spans="2:37" ht="21" hidden="1" customHeight="1" x14ac:dyDescent="0.25">
      <c r="B28" s="38" t="s">
        <v>62</v>
      </c>
      <c r="C28" s="43"/>
      <c r="D28" s="6" t="str">
        <f>IF(ISBLANK(C28),"ENTER TOTAL NUMBER OF HEAD ATTENDING","")</f>
        <v>ENTER TOTAL NUMBER OF HEAD ATTENDING</v>
      </c>
      <c r="F28" s="29"/>
      <c r="G28" s="59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 s="8"/>
      <c r="AG28"/>
      <c r="AH28"/>
      <c r="AI28"/>
      <c r="AJ28"/>
      <c r="AK28"/>
    </row>
    <row r="29" spans="2:37" ht="21" hidden="1" customHeight="1" x14ac:dyDescent="0.25">
      <c r="B29" s="38" t="s">
        <v>59</v>
      </c>
      <c r="C29" s="40"/>
      <c r="D29" s="6" t="str">
        <f>IF(ISBLANK(C29),"ENTER TOTAL NUMBER OF PENS REQUIRED","")</f>
        <v>ENTER TOTAL NUMBER OF PENS REQUIRED</v>
      </c>
      <c r="F29" s="29"/>
      <c r="G29" s="5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 s="8"/>
      <c r="AG29"/>
      <c r="AH29"/>
      <c r="AI29"/>
      <c r="AJ29"/>
      <c r="AK29"/>
    </row>
    <row r="30" spans="2:37" ht="21" hidden="1" customHeight="1" x14ac:dyDescent="0.25">
      <c r="B30" s="38" t="s">
        <v>60</v>
      </c>
      <c r="C30" s="40"/>
      <c r="D30" s="5" t="s">
        <v>74</v>
      </c>
      <c r="F30" s="29"/>
      <c r="G30" s="59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 s="8"/>
      <c r="AG30"/>
      <c r="AH30"/>
      <c r="AI30"/>
      <c r="AJ30"/>
      <c r="AK30"/>
    </row>
    <row r="31" spans="2:37" ht="21" hidden="1" customHeight="1" x14ac:dyDescent="0.3">
      <c r="B31" s="148" t="s">
        <v>61</v>
      </c>
      <c r="C31" s="148"/>
      <c r="D31" s="5"/>
      <c r="F31" s="29"/>
      <c r="G31" s="59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 s="8"/>
      <c r="AG31"/>
      <c r="AH31"/>
      <c r="AI31"/>
      <c r="AJ31"/>
      <c r="AK31"/>
    </row>
    <row r="32" spans="2:37" ht="21" hidden="1" customHeight="1" x14ac:dyDescent="0.25">
      <c r="D32" s="5"/>
      <c r="F32" s="29"/>
      <c r="G32" s="59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 s="8"/>
      <c r="AG32"/>
      <c r="AH32"/>
      <c r="AI32"/>
      <c r="AJ32"/>
      <c r="AK32"/>
    </row>
    <row r="33" spans="2:37" ht="21" hidden="1" customHeight="1" x14ac:dyDescent="0.25">
      <c r="D33" s="5"/>
      <c r="F33" s="29"/>
      <c r="G33" s="59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 s="8"/>
      <c r="AG33"/>
      <c r="AH33"/>
      <c r="AI33"/>
      <c r="AJ33"/>
      <c r="AK33"/>
    </row>
    <row r="34" spans="2:37" ht="21" hidden="1" customHeight="1" x14ac:dyDescent="0.25">
      <c r="D34" s="5"/>
      <c r="F34" s="29"/>
      <c r="G34" s="59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 s="8"/>
      <c r="AG34"/>
      <c r="AH34"/>
      <c r="AI34"/>
      <c r="AJ34"/>
      <c r="AK34"/>
    </row>
    <row r="35" spans="2:37" ht="21" hidden="1" customHeight="1" x14ac:dyDescent="0.25">
      <c r="D35" s="5"/>
      <c r="F35" s="29"/>
      <c r="G35" s="59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 s="8"/>
      <c r="AG35"/>
      <c r="AH35"/>
      <c r="AI35"/>
      <c r="AJ35"/>
      <c r="AK35"/>
    </row>
    <row r="36" spans="2:37" ht="21" hidden="1" customHeight="1" x14ac:dyDescent="0.25">
      <c r="D36" s="5"/>
      <c r="F36" s="29"/>
      <c r="G36" s="59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 s="8"/>
      <c r="AG36"/>
      <c r="AH36"/>
      <c r="AI36"/>
      <c r="AJ36"/>
      <c r="AK36"/>
    </row>
    <row r="37" spans="2:37" ht="21" hidden="1" customHeight="1" x14ac:dyDescent="0.25">
      <c r="D37" s="5"/>
      <c r="F37" s="29"/>
      <c r="G37" s="59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 s="8"/>
      <c r="AG37"/>
      <c r="AH37"/>
      <c r="AI37"/>
      <c r="AJ37"/>
      <c r="AK37"/>
    </row>
    <row r="38" spans="2:37" ht="21" hidden="1" customHeight="1" x14ac:dyDescent="0.25">
      <c r="D38" s="5"/>
      <c r="F38" s="29"/>
      <c r="G38" s="59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 s="8"/>
      <c r="AG38"/>
      <c r="AH38"/>
      <c r="AI38"/>
      <c r="AJ38"/>
      <c r="AK38"/>
    </row>
    <row r="39" spans="2:37" ht="21" hidden="1" customHeight="1" x14ac:dyDescent="0.25">
      <c r="D39" s="5"/>
      <c r="F39" s="29"/>
      <c r="G39" s="5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 s="8"/>
      <c r="AG39"/>
      <c r="AH39"/>
      <c r="AI39"/>
      <c r="AJ39"/>
      <c r="AK39"/>
    </row>
    <row r="40" spans="2:37" ht="21" hidden="1" customHeight="1" x14ac:dyDescent="0.25">
      <c r="D40" s="5"/>
      <c r="F40" s="29"/>
      <c r="G40" s="59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 s="8"/>
      <c r="AG40"/>
      <c r="AH40"/>
      <c r="AI40"/>
      <c r="AJ40"/>
      <c r="AK40"/>
    </row>
    <row r="41" spans="2:37" ht="21" hidden="1" customHeight="1" x14ac:dyDescent="0.25">
      <c r="D41" s="5"/>
      <c r="F41" s="29"/>
      <c r="G41" s="59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 s="8"/>
      <c r="AG41"/>
      <c r="AH41"/>
      <c r="AI41"/>
      <c r="AJ41"/>
      <c r="AK41"/>
    </row>
    <row r="42" spans="2:37" ht="21" hidden="1" customHeight="1" x14ac:dyDescent="0.25">
      <c r="D42" s="5"/>
      <c r="F42" s="29"/>
      <c r="G42" s="59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 s="8"/>
      <c r="AG42"/>
      <c r="AH42"/>
      <c r="AI42"/>
      <c r="AJ42"/>
      <c r="AK42"/>
    </row>
    <row r="43" spans="2:37" ht="21" hidden="1" customHeight="1" x14ac:dyDescent="0.25">
      <c r="B43" s="39"/>
      <c r="C43" s="11"/>
      <c r="D43" s="5"/>
      <c r="F43" s="29"/>
      <c r="G43" s="59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 s="8"/>
      <c r="AG43"/>
      <c r="AH43"/>
      <c r="AI43"/>
      <c r="AJ43"/>
      <c r="AK43"/>
    </row>
    <row r="44" spans="2:37" ht="21" hidden="1" customHeight="1" x14ac:dyDescent="0.25">
      <c r="B44" s="39"/>
      <c r="C44" s="11"/>
      <c r="D44" s="5"/>
      <c r="F44" s="29"/>
      <c r="G44" s="59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 s="8"/>
      <c r="AG44"/>
      <c r="AH44"/>
      <c r="AI44"/>
      <c r="AJ44"/>
      <c r="AK44"/>
    </row>
    <row r="45" spans="2:37" ht="21" hidden="1" customHeight="1" x14ac:dyDescent="0.25">
      <c r="B45" s="39"/>
      <c r="C45" s="11"/>
      <c r="D45" s="5"/>
      <c r="F45" s="29"/>
      <c r="G45" s="59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 s="8"/>
      <c r="AG45"/>
      <c r="AH45"/>
      <c r="AI45"/>
      <c r="AJ45"/>
      <c r="AK45"/>
    </row>
    <row r="46" spans="2:37" ht="21" hidden="1" customHeight="1" x14ac:dyDescent="0.3">
      <c r="B46" s="4"/>
      <c r="C46" s="11"/>
      <c r="D46" s="5"/>
      <c r="F46" s="29"/>
      <c r="G46" s="59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 s="8"/>
      <c r="AG46"/>
      <c r="AH46"/>
      <c r="AI46"/>
      <c r="AJ46"/>
      <c r="AK46"/>
    </row>
    <row r="47" spans="2:37" ht="13.5" customHeight="1" x14ac:dyDescent="0.25">
      <c r="C47" s="11"/>
      <c r="D47" s="5"/>
      <c r="F47" s="29"/>
      <c r="G47" s="59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 s="8"/>
      <c r="AG47"/>
      <c r="AH47"/>
      <c r="AI47"/>
      <c r="AJ47"/>
      <c r="AK47"/>
    </row>
    <row r="48" spans="2:37" ht="21" customHeight="1" x14ac:dyDescent="0.3">
      <c r="B48" s="130" t="s">
        <v>420</v>
      </c>
      <c r="C48" s="5"/>
      <c r="AF48" s="8"/>
      <c r="AG48"/>
      <c r="AH48"/>
      <c r="AI48"/>
      <c r="AJ48"/>
      <c r="AK48"/>
    </row>
    <row r="49" spans="2:62" ht="21" customHeight="1" x14ac:dyDescent="0.3">
      <c r="B49" s="4" t="str">
        <f>IF(AG80=FALSE,"PLEASE CONFIRM ACCEPTANCE OF CONDITIONS","")</f>
        <v>PLEASE CONFIRM ACCEPTANCE OF CONDITIONS</v>
      </c>
      <c r="C49" s="11"/>
      <c r="D49" s="5"/>
      <c r="F49" s="29"/>
      <c r="G49" s="5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 s="8"/>
      <c r="AG49"/>
      <c r="AH49"/>
      <c r="AI49"/>
      <c r="AJ49"/>
      <c r="AK49"/>
    </row>
    <row r="50" spans="2:62" ht="23.25" customHeight="1" x14ac:dyDescent="0.3">
      <c r="B50" s="120" t="s">
        <v>498</v>
      </c>
      <c r="C50" s="41"/>
      <c r="D50" s="5"/>
      <c r="F50" s="29"/>
      <c r="G50" s="59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 s="8"/>
      <c r="AG50"/>
      <c r="AH50"/>
      <c r="AI50"/>
      <c r="AJ50"/>
      <c r="AK50"/>
    </row>
    <row r="51" spans="2:62" ht="29.25" customHeight="1" x14ac:dyDescent="0.25">
      <c r="B51" s="149"/>
      <c r="C51" s="149"/>
      <c r="D51" s="149"/>
      <c r="E51" s="30"/>
      <c r="F51" s="30"/>
      <c r="G51" s="30"/>
      <c r="H51" s="30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 s="8"/>
      <c r="AG51"/>
      <c r="AH51"/>
      <c r="AI51"/>
      <c r="AJ51"/>
      <c r="AK51"/>
    </row>
    <row r="52" spans="2:62" ht="30" customHeight="1" thickBot="1" x14ac:dyDescent="0.3">
      <c r="C52" s="132" t="s">
        <v>42</v>
      </c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 s="8"/>
      <c r="AG52"/>
      <c r="AH52"/>
      <c r="AI52"/>
      <c r="AJ52"/>
      <c r="AK52"/>
    </row>
    <row r="53" spans="2:62" ht="39.75" customHeight="1" thickBot="1" x14ac:dyDescent="0.35">
      <c r="C53" s="138"/>
      <c r="D53" s="149" t="s">
        <v>480</v>
      </c>
      <c r="E53" s="149"/>
      <c r="F53" s="149"/>
      <c r="G53" s="29"/>
      <c r="H53" s="29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 s="8"/>
      <c r="AG53"/>
      <c r="AH53"/>
      <c r="AI53"/>
      <c r="AJ53"/>
      <c r="AK53"/>
    </row>
    <row r="54" spans="2:62" s="47" customFormat="1" ht="21" customHeight="1" x14ac:dyDescent="0.3">
      <c r="C54" s="48"/>
      <c r="D54" s="48"/>
      <c r="E54" s="49"/>
      <c r="F54" s="49"/>
      <c r="G54" s="62"/>
      <c r="H54" s="48"/>
      <c r="I54" s="48"/>
      <c r="J54" s="48"/>
      <c r="AF54" s="48"/>
      <c r="AG54" s="49"/>
      <c r="AH54" s="49"/>
      <c r="AI54" s="49"/>
      <c r="AJ54" s="49"/>
      <c r="AK54" s="49"/>
      <c r="BI54" s="63"/>
      <c r="BJ54" s="63"/>
    </row>
    <row r="55" spans="2:62" s="47" customFormat="1" ht="93" hidden="1" customHeight="1" x14ac:dyDescent="0.3">
      <c r="B55" s="50" t="s">
        <v>68</v>
      </c>
      <c r="D55" s="52" t="s">
        <v>67</v>
      </c>
      <c r="E55" s="51" t="s">
        <v>66</v>
      </c>
      <c r="F55" s="64" t="s">
        <v>67</v>
      </c>
      <c r="G55" s="64" t="s">
        <v>67</v>
      </c>
      <c r="H55" s="65" t="s">
        <v>69</v>
      </c>
      <c r="I55" s="65" t="s">
        <v>69</v>
      </c>
      <c r="J55" s="65" t="s">
        <v>73</v>
      </c>
      <c r="K55" s="64" t="s">
        <v>70</v>
      </c>
      <c r="L55" s="64" t="s">
        <v>70</v>
      </c>
      <c r="M55" s="64" t="s">
        <v>70</v>
      </c>
      <c r="N55" s="64" t="s">
        <v>70</v>
      </c>
      <c r="O55" s="64" t="s">
        <v>71</v>
      </c>
      <c r="P55" s="52" t="s">
        <v>72</v>
      </c>
      <c r="AG55" s="66"/>
      <c r="AH55" s="66"/>
      <c r="AI55" s="66"/>
      <c r="AJ55" s="66"/>
      <c r="AK55" s="66"/>
      <c r="BI55" s="63"/>
      <c r="BJ55" s="63"/>
    </row>
    <row r="56" spans="2:62" ht="86.25" customHeight="1" x14ac:dyDescent="0.2">
      <c r="B56" s="121" t="s">
        <v>45</v>
      </c>
      <c r="C56" s="121" t="s">
        <v>49</v>
      </c>
      <c r="D56" s="133" t="s">
        <v>499</v>
      </c>
      <c r="E56" s="121" t="s">
        <v>75</v>
      </c>
      <c r="F56" s="121" t="s">
        <v>46</v>
      </c>
      <c r="G56" s="10" t="s">
        <v>44</v>
      </c>
      <c r="H56" s="10" t="s">
        <v>11</v>
      </c>
      <c r="I56" s="10" t="s">
        <v>12</v>
      </c>
      <c r="J56" s="10" t="s">
        <v>13</v>
      </c>
      <c r="K56" s="10" t="s">
        <v>50</v>
      </c>
      <c r="L56" s="10" t="s">
        <v>51</v>
      </c>
      <c r="M56" s="10" t="s">
        <v>52</v>
      </c>
      <c r="N56" s="10" t="s">
        <v>53</v>
      </c>
      <c r="O56" s="10" t="s">
        <v>55</v>
      </c>
      <c r="P56" s="10" t="s">
        <v>54</v>
      </c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8"/>
      <c r="AG56" s="10"/>
      <c r="AH56" s="10" t="s">
        <v>14</v>
      </c>
      <c r="AI56" s="10" t="s">
        <v>15</v>
      </c>
      <c r="AJ56" s="10" t="s">
        <v>16</v>
      </c>
      <c r="AK56" s="10" t="s">
        <v>17</v>
      </c>
    </row>
    <row r="57" spans="2:62" ht="21" customHeight="1" x14ac:dyDescent="0.3">
      <c r="B57" s="122">
        <v>1</v>
      </c>
      <c r="C57" s="123" t="str">
        <f t="shared" ref="C57:C76" si="0">IFERROR(VLOOKUP(AK57,$BH$84:$BI$137,2,FALSE),"")</f>
        <v/>
      </c>
      <c r="D57" s="139"/>
      <c r="E57" s="125">
        <v>1</v>
      </c>
      <c r="F57" s="126">
        <f t="shared" ref="F57:F76" si="1">IFERROR(IF($C$17&gt;0,AI57,AH57),0)</f>
        <v>0</v>
      </c>
      <c r="G57" s="2">
        <f t="shared" ref="G57:G76" si="2">E57*F57</f>
        <v>0</v>
      </c>
      <c r="H57" s="69"/>
      <c r="I57" s="70"/>
      <c r="J57" s="61"/>
      <c r="K57" s="61"/>
      <c r="L57" s="61"/>
      <c r="M57" s="61"/>
      <c r="N57" s="61"/>
      <c r="O57" s="61"/>
      <c r="P57" s="61"/>
      <c r="AF57" s="9"/>
      <c r="AG57" s="71" t="e">
        <f t="array" ref="AG57">MATCH(D57,$BO$84:$BO$784,0)</f>
        <v>#N/A</v>
      </c>
      <c r="AH57" s="72" t="e">
        <f t="array" ref="AH57">INDEX($BP$84:$BP$784,AG57)</f>
        <v>#N/A</v>
      </c>
      <c r="AI57" s="72" t="e">
        <f t="array" ref="AI57">INDEX($BQ$84:$BQ$784,AG57)</f>
        <v>#N/A</v>
      </c>
      <c r="AJ57" s="72" t="str">
        <f t="array" ref="AJ57">IFERROR(INDEX($BN$84:$BN$784,AG57),"")</f>
        <v/>
      </c>
      <c r="AK57" s="72" t="str">
        <f t="array" ref="AK57">IFERROR(INDEX($BM$84:$BM$758,AG57),"")</f>
        <v/>
      </c>
    </row>
    <row r="58" spans="2:62" ht="21" customHeight="1" x14ac:dyDescent="0.3">
      <c r="B58" s="124">
        <v>2</v>
      </c>
      <c r="C58" s="123" t="str">
        <f t="shared" si="0"/>
        <v/>
      </c>
      <c r="D58" s="139"/>
      <c r="E58" s="127">
        <v>1</v>
      </c>
      <c r="F58" s="126">
        <f t="shared" si="1"/>
        <v>0</v>
      </c>
      <c r="G58" s="3">
        <f t="shared" si="2"/>
        <v>0</v>
      </c>
      <c r="H58" s="73"/>
      <c r="I58" s="61"/>
      <c r="J58" s="61"/>
      <c r="K58" s="61"/>
      <c r="L58" s="61"/>
      <c r="M58" s="61"/>
      <c r="N58" s="61"/>
      <c r="O58" s="61"/>
      <c r="P58" s="61"/>
      <c r="AF58" s="9"/>
      <c r="AG58" s="71" t="e">
        <f t="array" ref="AG58">MATCH(D58,$BO$84:$BO$784,0)</f>
        <v>#N/A</v>
      </c>
      <c r="AH58" s="72" t="e">
        <f t="array" ref="AH58">INDEX($BP$84:$BP$784,AG58)</f>
        <v>#N/A</v>
      </c>
      <c r="AI58" s="72" t="e">
        <f t="array" ref="AI58">INDEX($BQ$84:$BQ$784,AG58)</f>
        <v>#N/A</v>
      </c>
      <c r="AJ58" s="72" t="str">
        <f t="array" ref="AJ58">IFERROR(INDEX($BN$84:$BN$784,AG58),"")</f>
        <v/>
      </c>
      <c r="AK58" s="72" t="str">
        <f t="array" ref="AK58">IFERROR(INDEX($BM$84:$BM$758,AG58),"")</f>
        <v/>
      </c>
    </row>
    <row r="59" spans="2:62" ht="21" customHeight="1" x14ac:dyDescent="0.3">
      <c r="B59" s="124">
        <v>3</v>
      </c>
      <c r="C59" s="123" t="str">
        <f t="shared" si="0"/>
        <v/>
      </c>
      <c r="D59" s="139"/>
      <c r="E59" s="127">
        <v>1</v>
      </c>
      <c r="F59" s="126">
        <f t="shared" si="1"/>
        <v>0</v>
      </c>
      <c r="G59" s="3">
        <f t="shared" si="2"/>
        <v>0</v>
      </c>
      <c r="H59" s="73"/>
      <c r="I59" s="61"/>
      <c r="J59" s="61"/>
      <c r="K59" s="61"/>
      <c r="L59" s="61"/>
      <c r="M59" s="61"/>
      <c r="N59" s="61"/>
      <c r="O59" s="61"/>
      <c r="P59" s="61"/>
      <c r="AF59" s="9"/>
      <c r="AG59" s="71" t="e">
        <f t="array" ref="AG59">MATCH(D59,$BO$84:$BO$784,0)</f>
        <v>#N/A</v>
      </c>
      <c r="AH59" s="72" t="e">
        <f t="array" ref="AH59">INDEX($BP$84:$BP$784,AG59)</f>
        <v>#N/A</v>
      </c>
      <c r="AI59" s="72" t="e">
        <f t="array" ref="AI59">INDEX($BQ$84:$BQ$784,AG59)</f>
        <v>#N/A</v>
      </c>
      <c r="AJ59" s="72" t="str">
        <f t="array" ref="AJ59">IFERROR(INDEX($BN$84:$BN$784,AG59),"")</f>
        <v/>
      </c>
      <c r="AK59" s="72" t="str">
        <f t="array" ref="AK59">IFERROR(INDEX($BM$84:$BM$758,AG59),"")</f>
        <v/>
      </c>
    </row>
    <row r="60" spans="2:62" ht="21" customHeight="1" x14ac:dyDescent="0.3">
      <c r="B60" s="124">
        <v>4</v>
      </c>
      <c r="C60" s="123" t="str">
        <f t="shared" si="0"/>
        <v/>
      </c>
      <c r="D60" s="139"/>
      <c r="E60" s="127">
        <v>1</v>
      </c>
      <c r="F60" s="126">
        <f t="shared" si="1"/>
        <v>0</v>
      </c>
      <c r="G60" s="3">
        <f t="shared" si="2"/>
        <v>0</v>
      </c>
      <c r="H60" s="73"/>
      <c r="I60" s="61"/>
      <c r="J60" s="61"/>
      <c r="K60" s="61"/>
      <c r="L60" s="61"/>
      <c r="M60" s="61"/>
      <c r="N60" s="61"/>
      <c r="O60" s="61"/>
      <c r="P60" s="61"/>
      <c r="AF60" s="9"/>
      <c r="AG60" s="71" t="e">
        <f t="array" ref="AG60">MATCH(D60,$BO$84:$BO$784,0)</f>
        <v>#N/A</v>
      </c>
      <c r="AH60" s="72" t="e">
        <f t="array" ref="AH60">INDEX($BP$84:$BP$784,AG60)</f>
        <v>#N/A</v>
      </c>
      <c r="AI60" s="72" t="e">
        <f t="array" ref="AI60">INDEX($BQ$84:$BQ$784,AG60)</f>
        <v>#N/A</v>
      </c>
      <c r="AJ60" s="72" t="str">
        <f t="array" ref="AJ60">IFERROR(INDEX($BN$84:$BN$784,AG60),"")</f>
        <v/>
      </c>
      <c r="AK60" s="72" t="str">
        <f t="array" ref="AK60">IFERROR(INDEX($BM$84:$BM$758,AG60),"")</f>
        <v/>
      </c>
    </row>
    <row r="61" spans="2:62" ht="21" customHeight="1" x14ac:dyDescent="0.3">
      <c r="B61" s="124">
        <v>5</v>
      </c>
      <c r="C61" s="123" t="str">
        <f t="shared" si="0"/>
        <v/>
      </c>
      <c r="D61" s="139"/>
      <c r="E61" s="127">
        <v>1</v>
      </c>
      <c r="F61" s="126">
        <f t="shared" si="1"/>
        <v>0</v>
      </c>
      <c r="G61" s="3">
        <f t="shared" si="2"/>
        <v>0</v>
      </c>
      <c r="H61" s="73"/>
      <c r="I61" s="61"/>
      <c r="J61" s="61"/>
      <c r="K61" s="61"/>
      <c r="L61" s="61"/>
      <c r="M61" s="61"/>
      <c r="N61" s="61"/>
      <c r="O61" s="61"/>
      <c r="P61" s="61"/>
      <c r="AF61" s="9"/>
      <c r="AG61" s="71" t="e">
        <f t="array" ref="AG61">MATCH(D61,$BO$84:$BO$784,0)</f>
        <v>#N/A</v>
      </c>
      <c r="AH61" s="72" t="e">
        <f t="array" ref="AH61">INDEX($BP$84:$BP$784,AG61)</f>
        <v>#N/A</v>
      </c>
      <c r="AI61" s="72" t="e">
        <f t="array" ref="AI61">INDEX($BQ$84:$BQ$784,AG61)</f>
        <v>#N/A</v>
      </c>
      <c r="AJ61" s="72" t="str">
        <f t="array" ref="AJ61">IFERROR(INDEX($BN$84:$BN$784,AG61),"")</f>
        <v/>
      </c>
      <c r="AK61" s="72" t="str">
        <f t="array" ref="AK61">IFERROR(INDEX($BM$84:$BM$758,AG61),"")</f>
        <v/>
      </c>
    </row>
    <row r="62" spans="2:62" ht="21" customHeight="1" x14ac:dyDescent="0.3">
      <c r="B62" s="124">
        <v>6</v>
      </c>
      <c r="C62" s="123" t="str">
        <f t="shared" si="0"/>
        <v/>
      </c>
      <c r="D62" s="139"/>
      <c r="E62" s="127">
        <v>1</v>
      </c>
      <c r="F62" s="126">
        <f t="shared" si="1"/>
        <v>0</v>
      </c>
      <c r="G62" s="3">
        <f t="shared" si="2"/>
        <v>0</v>
      </c>
      <c r="H62" s="73"/>
      <c r="I62" s="61"/>
      <c r="J62" s="61"/>
      <c r="K62" s="61"/>
      <c r="L62" s="61"/>
      <c r="M62" s="61"/>
      <c r="N62" s="61"/>
      <c r="O62" s="61"/>
      <c r="P62" s="61"/>
      <c r="AF62" s="9"/>
      <c r="AG62" s="71" t="e">
        <f t="array" ref="AG62">MATCH(D62,$BO$84:$BO$784,0)</f>
        <v>#N/A</v>
      </c>
      <c r="AH62" s="72" t="e">
        <f t="array" ref="AH62">INDEX($BP$84:$BP$784,AG62)</f>
        <v>#N/A</v>
      </c>
      <c r="AI62" s="72" t="e">
        <f t="array" ref="AI62">INDEX($BQ$84:$BQ$784,AG62)</f>
        <v>#N/A</v>
      </c>
      <c r="AJ62" s="72" t="str">
        <f t="array" ref="AJ62">IFERROR(INDEX($BN$84:$BN$784,AG62),"")</f>
        <v/>
      </c>
      <c r="AK62" s="72" t="str">
        <f t="array" ref="AK62">IFERROR(INDEX($BM$84:$BM$758,AG62),"")</f>
        <v/>
      </c>
    </row>
    <row r="63" spans="2:62" ht="21" customHeight="1" x14ac:dyDescent="0.3">
      <c r="B63" s="124">
        <v>7</v>
      </c>
      <c r="C63" s="123" t="str">
        <f t="shared" si="0"/>
        <v/>
      </c>
      <c r="D63" s="139"/>
      <c r="E63" s="127">
        <v>1</v>
      </c>
      <c r="F63" s="126">
        <f t="shared" si="1"/>
        <v>0</v>
      </c>
      <c r="G63" s="3">
        <f t="shared" si="2"/>
        <v>0</v>
      </c>
      <c r="H63" s="73"/>
      <c r="I63" s="61"/>
      <c r="J63" s="61"/>
      <c r="K63" s="61"/>
      <c r="L63" s="61"/>
      <c r="M63" s="61"/>
      <c r="N63" s="61"/>
      <c r="O63" s="61"/>
      <c r="P63" s="61"/>
      <c r="AF63" s="9"/>
      <c r="AG63" s="71" t="e">
        <f t="array" ref="AG63">MATCH(D63,$BO$84:$BO$784,0)</f>
        <v>#N/A</v>
      </c>
      <c r="AH63" s="72" t="e">
        <f t="array" ref="AH63">INDEX($BP$84:$BP$784,AG63)</f>
        <v>#N/A</v>
      </c>
      <c r="AI63" s="72" t="e">
        <f t="array" ref="AI63">INDEX($BQ$84:$BQ$784,AG63)</f>
        <v>#N/A</v>
      </c>
      <c r="AJ63" s="72" t="str">
        <f t="array" ref="AJ63">IFERROR(INDEX($BN$84:$BN$784,AG63),"")</f>
        <v/>
      </c>
      <c r="AK63" s="72" t="str">
        <f t="array" ref="AK63">IFERROR(INDEX($BM$84:$BM$758,AG63),"")</f>
        <v/>
      </c>
    </row>
    <row r="64" spans="2:62" ht="21" customHeight="1" x14ac:dyDescent="0.3">
      <c r="B64" s="124">
        <v>8</v>
      </c>
      <c r="C64" s="123" t="str">
        <f t="shared" si="0"/>
        <v/>
      </c>
      <c r="D64" s="139"/>
      <c r="E64" s="127">
        <v>1</v>
      </c>
      <c r="F64" s="126">
        <f t="shared" si="1"/>
        <v>0</v>
      </c>
      <c r="G64" s="3">
        <f t="shared" si="2"/>
        <v>0</v>
      </c>
      <c r="H64" s="73"/>
      <c r="I64" s="61"/>
      <c r="J64" s="61"/>
      <c r="K64" s="61"/>
      <c r="L64" s="61"/>
      <c r="M64" s="61"/>
      <c r="N64" s="61"/>
      <c r="O64" s="61"/>
      <c r="P64" s="61"/>
      <c r="AF64" s="9"/>
      <c r="AG64" s="71" t="e">
        <f t="array" ref="AG64">MATCH(D64,$BO$84:$BO$784,0)</f>
        <v>#N/A</v>
      </c>
      <c r="AH64" s="72" t="e">
        <f t="array" ref="AH64">INDEX($BP$84:$BP$784,AG64)</f>
        <v>#N/A</v>
      </c>
      <c r="AI64" s="72" t="e">
        <f t="array" ref="AI64">INDEX($BQ$84:$BQ$784,AG64)</f>
        <v>#N/A</v>
      </c>
      <c r="AJ64" s="72" t="str">
        <f t="array" ref="AJ64">IFERROR(INDEX($BN$84:$BN$784,AG64),"")</f>
        <v/>
      </c>
      <c r="AK64" s="72" t="str">
        <f t="array" ref="AK64">IFERROR(INDEX($BM$84:$BM$758,AG64),"")</f>
        <v/>
      </c>
    </row>
    <row r="65" spans="2:37" ht="21" customHeight="1" x14ac:dyDescent="0.3">
      <c r="B65" s="124">
        <v>9</v>
      </c>
      <c r="C65" s="123" t="str">
        <f t="shared" si="0"/>
        <v/>
      </c>
      <c r="D65" s="139"/>
      <c r="E65" s="127">
        <v>1</v>
      </c>
      <c r="F65" s="126">
        <f t="shared" si="1"/>
        <v>0</v>
      </c>
      <c r="G65" s="3">
        <f t="shared" si="2"/>
        <v>0</v>
      </c>
      <c r="H65" s="73"/>
      <c r="I65" s="61"/>
      <c r="J65" s="61"/>
      <c r="K65" s="61"/>
      <c r="L65" s="61"/>
      <c r="M65" s="61"/>
      <c r="N65" s="61"/>
      <c r="O65" s="61"/>
      <c r="P65" s="61"/>
      <c r="AF65" s="9"/>
      <c r="AG65" s="71" t="e">
        <f t="array" ref="AG65">MATCH(D65,$BO$84:$BO$784,0)</f>
        <v>#N/A</v>
      </c>
      <c r="AH65" s="72" t="e">
        <f t="array" ref="AH65">INDEX($BP$84:$BP$784,AG65)</f>
        <v>#N/A</v>
      </c>
      <c r="AI65" s="72" t="e">
        <f t="array" ref="AI65">INDEX($BQ$84:$BQ$784,AG65)</f>
        <v>#N/A</v>
      </c>
      <c r="AJ65" s="72" t="str">
        <f t="array" ref="AJ65">IFERROR(INDEX($BN$84:$BN$784,AG65),"")</f>
        <v/>
      </c>
      <c r="AK65" s="72" t="str">
        <f t="array" ref="AK65">IFERROR(INDEX($BM$84:$BM$758,AG65),"")</f>
        <v/>
      </c>
    </row>
    <row r="66" spans="2:37" ht="21" customHeight="1" x14ac:dyDescent="0.3">
      <c r="B66" s="124">
        <v>10</v>
      </c>
      <c r="C66" s="123" t="str">
        <f t="shared" si="0"/>
        <v/>
      </c>
      <c r="D66" s="139"/>
      <c r="E66" s="127">
        <v>1</v>
      </c>
      <c r="F66" s="126">
        <f t="shared" si="1"/>
        <v>0</v>
      </c>
      <c r="G66" s="3">
        <f t="shared" si="2"/>
        <v>0</v>
      </c>
      <c r="H66" s="73"/>
      <c r="I66" s="61"/>
      <c r="J66" s="61"/>
      <c r="K66" s="61"/>
      <c r="L66" s="61"/>
      <c r="M66" s="61"/>
      <c r="N66" s="61"/>
      <c r="O66" s="61"/>
      <c r="P66" s="61"/>
      <c r="AF66" s="9"/>
      <c r="AG66" s="71" t="e">
        <f t="array" ref="AG66">MATCH(D66,$BO$84:$BO$784,0)</f>
        <v>#N/A</v>
      </c>
      <c r="AH66" s="72" t="e">
        <f t="array" ref="AH66">INDEX($BP$84:$BP$784,AG66)</f>
        <v>#N/A</v>
      </c>
      <c r="AI66" s="72" t="e">
        <f t="array" ref="AI66">INDEX($BQ$84:$BQ$784,AG66)</f>
        <v>#N/A</v>
      </c>
      <c r="AJ66" s="72" t="str">
        <f t="array" ref="AJ66">IFERROR(INDEX($BN$84:$BN$784,AG66),"")</f>
        <v/>
      </c>
      <c r="AK66" s="72" t="str">
        <f t="array" ref="AK66">IFERROR(INDEX($BM$84:$BM$758,AG66),"")</f>
        <v/>
      </c>
    </row>
    <row r="67" spans="2:37" ht="21" customHeight="1" x14ac:dyDescent="0.3">
      <c r="B67" s="124">
        <v>11</v>
      </c>
      <c r="C67" s="123" t="str">
        <f t="shared" si="0"/>
        <v/>
      </c>
      <c r="D67" s="139"/>
      <c r="E67" s="127">
        <v>1</v>
      </c>
      <c r="F67" s="126">
        <f t="shared" si="1"/>
        <v>0</v>
      </c>
      <c r="G67" s="3">
        <f t="shared" si="2"/>
        <v>0</v>
      </c>
      <c r="H67" s="73"/>
      <c r="I67" s="61"/>
      <c r="J67" s="61"/>
      <c r="K67" s="61"/>
      <c r="L67" s="61"/>
      <c r="M67" s="61"/>
      <c r="N67" s="61"/>
      <c r="O67" s="61"/>
      <c r="P67" s="61"/>
      <c r="AF67" s="9"/>
      <c r="AG67" s="71" t="e">
        <f t="array" ref="AG67">MATCH(D67,$BO$84:$BO$784,0)</f>
        <v>#N/A</v>
      </c>
      <c r="AH67" s="72" t="e">
        <f t="array" ref="AH67">INDEX($BP$84:$BP$784,AG67)</f>
        <v>#N/A</v>
      </c>
      <c r="AI67" s="72" t="e">
        <f t="array" ref="AI67">INDEX($BQ$84:$BQ$784,AG67)</f>
        <v>#N/A</v>
      </c>
      <c r="AJ67" s="72" t="str">
        <f t="array" ref="AJ67">IFERROR(INDEX($BN$84:$BN$784,AG67),"")</f>
        <v/>
      </c>
      <c r="AK67" s="72" t="str">
        <f t="array" ref="AK67">IFERROR(INDEX($BM$84:$BM$758,AG67),"")</f>
        <v/>
      </c>
    </row>
    <row r="68" spans="2:37" ht="21" customHeight="1" x14ac:dyDescent="0.3">
      <c r="B68" s="124">
        <v>12</v>
      </c>
      <c r="C68" s="123" t="str">
        <f t="shared" si="0"/>
        <v/>
      </c>
      <c r="D68" s="139"/>
      <c r="E68" s="127">
        <v>1</v>
      </c>
      <c r="F68" s="126">
        <f t="shared" si="1"/>
        <v>0</v>
      </c>
      <c r="G68" s="3">
        <f t="shared" si="2"/>
        <v>0</v>
      </c>
      <c r="H68" s="73"/>
      <c r="I68" s="61"/>
      <c r="J68" s="61"/>
      <c r="K68" s="61"/>
      <c r="L68" s="61"/>
      <c r="M68" s="61"/>
      <c r="N68" s="61"/>
      <c r="O68" s="61"/>
      <c r="P68" s="61"/>
      <c r="AF68" s="9"/>
      <c r="AG68" s="71" t="e">
        <f t="array" ref="AG68">MATCH(D68,$BO$84:$BO$784,0)</f>
        <v>#N/A</v>
      </c>
      <c r="AH68" s="72" t="e">
        <f t="array" ref="AH68">INDEX($BP$84:$BP$784,AG68)</f>
        <v>#N/A</v>
      </c>
      <c r="AI68" s="72" t="e">
        <f t="array" ref="AI68">INDEX($BQ$84:$BQ$784,AG68)</f>
        <v>#N/A</v>
      </c>
      <c r="AJ68" s="72" t="str">
        <f t="array" ref="AJ68">IFERROR(INDEX($BN$84:$BN$784,AG68),"")</f>
        <v/>
      </c>
      <c r="AK68" s="72" t="str">
        <f t="array" ref="AK68">IFERROR(INDEX($BM$84:$BM$758,AG68),"")</f>
        <v/>
      </c>
    </row>
    <row r="69" spans="2:37" ht="21" customHeight="1" x14ac:dyDescent="0.3">
      <c r="B69" s="124">
        <v>13</v>
      </c>
      <c r="C69" s="123" t="str">
        <f t="shared" si="0"/>
        <v/>
      </c>
      <c r="D69" s="139"/>
      <c r="E69" s="127">
        <v>1</v>
      </c>
      <c r="F69" s="126">
        <f t="shared" si="1"/>
        <v>0</v>
      </c>
      <c r="G69" s="3">
        <f t="shared" si="2"/>
        <v>0</v>
      </c>
      <c r="H69" s="73"/>
      <c r="I69" s="61"/>
      <c r="J69" s="61"/>
      <c r="K69" s="61"/>
      <c r="L69" s="61"/>
      <c r="M69" s="61"/>
      <c r="N69" s="61"/>
      <c r="O69" s="61"/>
      <c r="P69" s="61"/>
      <c r="AF69" s="9"/>
      <c r="AG69" s="71" t="e">
        <f t="array" ref="AG69">MATCH(D69,$BO$84:$BO$784,0)</f>
        <v>#N/A</v>
      </c>
      <c r="AH69" s="72" t="e">
        <f t="array" ref="AH69">INDEX($BP$84:$BP$784,AG69)</f>
        <v>#N/A</v>
      </c>
      <c r="AI69" s="72" t="e">
        <f t="array" ref="AI69">INDEX($BQ$84:$BQ$784,AG69)</f>
        <v>#N/A</v>
      </c>
      <c r="AJ69" s="72" t="str">
        <f t="array" ref="AJ69">IFERROR(INDEX($BN$84:$BN$784,AG69),"")</f>
        <v/>
      </c>
      <c r="AK69" s="72" t="str">
        <f t="array" ref="AK69">IFERROR(INDEX($BM$84:$BM$758,AG69),"")</f>
        <v/>
      </c>
    </row>
    <row r="70" spans="2:37" ht="21" customHeight="1" x14ac:dyDescent="0.3">
      <c r="B70" s="124">
        <v>14</v>
      </c>
      <c r="C70" s="123" t="str">
        <f t="shared" si="0"/>
        <v/>
      </c>
      <c r="D70" s="139"/>
      <c r="E70" s="127">
        <v>1</v>
      </c>
      <c r="F70" s="126">
        <f t="shared" si="1"/>
        <v>0</v>
      </c>
      <c r="G70" s="3">
        <f t="shared" si="2"/>
        <v>0</v>
      </c>
      <c r="H70" s="73"/>
      <c r="I70" s="61"/>
      <c r="J70" s="61"/>
      <c r="K70" s="61"/>
      <c r="L70" s="61"/>
      <c r="M70" s="61"/>
      <c r="N70" s="61"/>
      <c r="O70" s="61"/>
      <c r="P70" s="61"/>
      <c r="AF70" s="9"/>
      <c r="AG70" s="71" t="e">
        <f t="array" ref="AG70">MATCH(D70,$BO$84:$BO$784,0)</f>
        <v>#N/A</v>
      </c>
      <c r="AH70" s="72" t="e">
        <f t="array" ref="AH70">INDEX($BP$84:$BP$784,AG70)</f>
        <v>#N/A</v>
      </c>
      <c r="AI70" s="72" t="e">
        <f t="array" ref="AI70">INDEX($BQ$84:$BQ$784,AG70)</f>
        <v>#N/A</v>
      </c>
      <c r="AJ70" s="72" t="str">
        <f t="array" ref="AJ70">IFERROR(INDEX($BN$84:$BN$784,AG70),"")</f>
        <v/>
      </c>
      <c r="AK70" s="72" t="str">
        <f t="array" ref="AK70">IFERROR(INDEX($BM$84:$BM$758,AG70),"")</f>
        <v/>
      </c>
    </row>
    <row r="71" spans="2:37" ht="21" customHeight="1" x14ac:dyDescent="0.3">
      <c r="B71" s="124">
        <v>15</v>
      </c>
      <c r="C71" s="123" t="str">
        <f t="shared" si="0"/>
        <v/>
      </c>
      <c r="D71" s="139"/>
      <c r="E71" s="127">
        <v>1</v>
      </c>
      <c r="F71" s="126">
        <f t="shared" si="1"/>
        <v>0</v>
      </c>
      <c r="G71" s="3">
        <f t="shared" si="2"/>
        <v>0</v>
      </c>
      <c r="H71" s="73"/>
      <c r="I71" s="61"/>
      <c r="J71" s="61"/>
      <c r="K71" s="61"/>
      <c r="L71" s="61"/>
      <c r="M71" s="61"/>
      <c r="N71" s="61"/>
      <c r="O71" s="61"/>
      <c r="P71" s="61"/>
      <c r="AF71" s="9"/>
      <c r="AG71" s="71" t="e">
        <f t="array" ref="AG71">MATCH(D71,$BO$84:$BO$784,0)</f>
        <v>#N/A</v>
      </c>
      <c r="AH71" s="72" t="e">
        <f t="array" ref="AH71">INDEX($BP$84:$BP$784,AG71)</f>
        <v>#N/A</v>
      </c>
      <c r="AI71" s="72" t="e">
        <f t="array" ref="AI71">INDEX($BQ$84:$BQ$784,AG71)</f>
        <v>#N/A</v>
      </c>
      <c r="AJ71" s="72" t="str">
        <f t="array" ref="AJ71">IFERROR(INDEX($BN$84:$BN$784,AG71),"")</f>
        <v/>
      </c>
      <c r="AK71" s="72" t="str">
        <f t="array" ref="AK71">IFERROR(INDEX($BM$84:$BM$758,AG71),"")</f>
        <v/>
      </c>
    </row>
    <row r="72" spans="2:37" ht="21" customHeight="1" x14ac:dyDescent="0.3">
      <c r="B72" s="124">
        <v>16</v>
      </c>
      <c r="C72" s="123" t="str">
        <f t="shared" si="0"/>
        <v/>
      </c>
      <c r="D72" s="139"/>
      <c r="E72" s="127">
        <v>1</v>
      </c>
      <c r="F72" s="126">
        <f t="shared" si="1"/>
        <v>0</v>
      </c>
      <c r="G72" s="3">
        <f t="shared" si="2"/>
        <v>0</v>
      </c>
      <c r="H72" s="73"/>
      <c r="I72" s="61"/>
      <c r="J72" s="61"/>
      <c r="K72" s="61"/>
      <c r="L72" s="61"/>
      <c r="M72" s="61"/>
      <c r="N72" s="61"/>
      <c r="O72" s="61"/>
      <c r="P72" s="61"/>
      <c r="AF72" s="9"/>
      <c r="AG72" s="71" t="e">
        <f t="array" ref="AG72">MATCH(D72,$BO$84:$BO$784,0)</f>
        <v>#N/A</v>
      </c>
      <c r="AH72" s="72" t="e">
        <f t="array" ref="AH72">INDEX($BP$84:$BP$784,AG72)</f>
        <v>#N/A</v>
      </c>
      <c r="AI72" s="72" t="e">
        <f t="array" ref="AI72">INDEX($BQ$84:$BQ$784,AG72)</f>
        <v>#N/A</v>
      </c>
      <c r="AJ72" s="72" t="str">
        <f t="array" ref="AJ72">IFERROR(INDEX($BN$84:$BN$784,AG72),"")</f>
        <v/>
      </c>
      <c r="AK72" s="72" t="str">
        <f t="array" ref="AK72">IFERROR(INDEX($BM$84:$BM$758,AG72),"")</f>
        <v/>
      </c>
    </row>
    <row r="73" spans="2:37" ht="21" customHeight="1" x14ac:dyDescent="0.3">
      <c r="B73" s="124">
        <v>17</v>
      </c>
      <c r="C73" s="123" t="str">
        <f t="shared" si="0"/>
        <v/>
      </c>
      <c r="D73" s="139"/>
      <c r="E73" s="127">
        <v>1</v>
      </c>
      <c r="F73" s="126">
        <f t="shared" si="1"/>
        <v>0</v>
      </c>
      <c r="G73" s="3">
        <f t="shared" si="2"/>
        <v>0</v>
      </c>
      <c r="H73" s="73"/>
      <c r="I73" s="61"/>
      <c r="J73" s="61"/>
      <c r="K73" s="61"/>
      <c r="L73" s="61"/>
      <c r="M73" s="61"/>
      <c r="N73" s="61"/>
      <c r="O73" s="61"/>
      <c r="P73" s="61"/>
      <c r="AF73" s="9"/>
      <c r="AG73" s="71" t="e">
        <f t="array" ref="AG73">MATCH(D73,$BO$84:$BO$784,0)</f>
        <v>#N/A</v>
      </c>
      <c r="AH73" s="72" t="e">
        <f t="array" ref="AH73">INDEX($BP$84:$BP$784,AG73)</f>
        <v>#N/A</v>
      </c>
      <c r="AI73" s="72" t="e">
        <f t="array" ref="AI73">INDEX($BQ$84:$BQ$784,AG73)</f>
        <v>#N/A</v>
      </c>
      <c r="AJ73" s="72" t="str">
        <f t="array" ref="AJ73">IFERROR(INDEX($BN$84:$BN$784,AG73),"")</f>
        <v/>
      </c>
      <c r="AK73" s="72" t="str">
        <f t="array" ref="AK73">IFERROR(INDEX($BM$84:$BM$758,AG73),"")</f>
        <v/>
      </c>
    </row>
    <row r="74" spans="2:37" ht="21" customHeight="1" x14ac:dyDescent="0.3">
      <c r="B74" s="124">
        <v>18</v>
      </c>
      <c r="C74" s="123" t="str">
        <f t="shared" si="0"/>
        <v/>
      </c>
      <c r="D74" s="139"/>
      <c r="E74" s="127">
        <v>1</v>
      </c>
      <c r="F74" s="126">
        <f t="shared" si="1"/>
        <v>0</v>
      </c>
      <c r="G74" s="3">
        <f t="shared" si="2"/>
        <v>0</v>
      </c>
      <c r="H74" s="73"/>
      <c r="I74" s="61"/>
      <c r="J74" s="61"/>
      <c r="K74" s="61"/>
      <c r="L74" s="61"/>
      <c r="M74" s="61"/>
      <c r="N74" s="61"/>
      <c r="O74" s="61"/>
      <c r="P74" s="61"/>
      <c r="AF74" s="9"/>
      <c r="AG74" s="71" t="e">
        <f t="array" ref="AG74">MATCH(D74,$BO$84:$BO$784,0)</f>
        <v>#N/A</v>
      </c>
      <c r="AH74" s="72" t="e">
        <f t="array" ref="AH74">INDEX($BP$84:$BP$784,AG74)</f>
        <v>#N/A</v>
      </c>
      <c r="AI74" s="72" t="e">
        <f t="array" ref="AI74">INDEX($BQ$84:$BQ$784,AG74)</f>
        <v>#N/A</v>
      </c>
      <c r="AJ74" s="72" t="str">
        <f t="array" ref="AJ74">IFERROR(INDEX($BN$84:$BN$784,AG74),"")</f>
        <v/>
      </c>
      <c r="AK74" s="72" t="str">
        <f t="array" ref="AK74">IFERROR(INDEX($BM$84:$BM$758,AG74),"")</f>
        <v/>
      </c>
    </row>
    <row r="75" spans="2:37" ht="21" customHeight="1" x14ac:dyDescent="0.3">
      <c r="B75" s="124">
        <v>19</v>
      </c>
      <c r="C75" s="123" t="str">
        <f t="shared" si="0"/>
        <v/>
      </c>
      <c r="D75" s="139"/>
      <c r="E75" s="127">
        <v>1</v>
      </c>
      <c r="F75" s="126">
        <f t="shared" si="1"/>
        <v>0</v>
      </c>
      <c r="G75" s="3">
        <f t="shared" si="2"/>
        <v>0</v>
      </c>
      <c r="H75" s="73"/>
      <c r="I75" s="61"/>
      <c r="J75" s="61"/>
      <c r="K75" s="61"/>
      <c r="L75" s="61"/>
      <c r="M75" s="61"/>
      <c r="N75" s="61"/>
      <c r="O75" s="61"/>
      <c r="P75" s="61"/>
      <c r="AF75" s="9"/>
      <c r="AG75" s="71" t="e">
        <f t="array" ref="AG75">MATCH(D75,$BO$84:$BO$784,0)</f>
        <v>#N/A</v>
      </c>
      <c r="AH75" s="72" t="e">
        <f t="array" ref="AH75">INDEX($BP$84:$BP$784,AG75)</f>
        <v>#N/A</v>
      </c>
      <c r="AI75" s="72" t="e">
        <f t="array" ref="AI75">INDEX($BQ$84:$BQ$784,AG75)</f>
        <v>#N/A</v>
      </c>
      <c r="AJ75" s="72" t="str">
        <f t="array" ref="AJ75">IFERROR(INDEX($BN$84:$BN$784,AG75),"")</f>
        <v/>
      </c>
      <c r="AK75" s="72" t="str">
        <f t="array" ref="AK75">IFERROR(INDEX($BM$84:$BM$758,AG75),"")</f>
        <v/>
      </c>
    </row>
    <row r="76" spans="2:37" ht="21" customHeight="1" thickBot="1" x14ac:dyDescent="0.35">
      <c r="B76" s="124">
        <v>20</v>
      </c>
      <c r="C76" s="123" t="str">
        <f t="shared" si="0"/>
        <v/>
      </c>
      <c r="D76" s="140"/>
      <c r="E76" s="128">
        <v>1</v>
      </c>
      <c r="F76" s="129">
        <f t="shared" si="1"/>
        <v>0</v>
      </c>
      <c r="G76" s="3">
        <f t="shared" si="2"/>
        <v>0</v>
      </c>
      <c r="H76" s="73"/>
      <c r="I76" s="61"/>
      <c r="J76" s="61"/>
      <c r="K76" s="61"/>
      <c r="L76" s="61"/>
      <c r="M76" s="61"/>
      <c r="N76" s="61"/>
      <c r="O76" s="61"/>
      <c r="P76" s="61"/>
      <c r="AF76" s="9"/>
      <c r="AG76" s="71" t="e">
        <f t="array" ref="AG76">MATCH(D76,$BO$84:$BO$784,0)</f>
        <v>#N/A</v>
      </c>
      <c r="AH76" s="72" t="e">
        <f t="array" ref="AH76">INDEX($BP$84:$BP$784,AG76)</f>
        <v>#N/A</v>
      </c>
      <c r="AI76" s="72" t="e">
        <f t="array" ref="AI76">INDEX($BQ$84:$BQ$784,AG76)</f>
        <v>#N/A</v>
      </c>
      <c r="AJ76" s="72" t="str">
        <f t="array" ref="AJ76">IFERROR(INDEX($BN$84:$BN$784,AG76),"")</f>
        <v/>
      </c>
      <c r="AK76" s="72" t="str">
        <f t="array" ref="AK76">IFERROR(INDEX($BM$84:$BM$758,AG76),"")</f>
        <v/>
      </c>
    </row>
    <row r="77" spans="2:37" ht="21" customHeight="1" thickBot="1" x14ac:dyDescent="0.3">
      <c r="D77" s="146" t="s">
        <v>18</v>
      </c>
      <c r="E77" s="147"/>
      <c r="F77" s="53">
        <f>SUM(F57:F76)</f>
        <v>0</v>
      </c>
    </row>
    <row r="78" spans="2:37" ht="21" customHeight="1" x14ac:dyDescent="0.25">
      <c r="D78" s="36"/>
      <c r="E78" s="36"/>
      <c r="F78" s="37"/>
    </row>
    <row r="79" spans="2:37" ht="21" customHeight="1" x14ac:dyDescent="0.3">
      <c r="C79" s="141" t="s">
        <v>482</v>
      </c>
      <c r="D79" s="141"/>
      <c r="AG79" s="74" t="s">
        <v>47</v>
      </c>
      <c r="AH79" s="75"/>
      <c r="AI79" s="76"/>
      <c r="AJ79" s="75"/>
      <c r="AK79" s="76"/>
    </row>
    <row r="80" spans="2:37" ht="21" customHeight="1" x14ac:dyDescent="0.3">
      <c r="C80" s="141" t="s">
        <v>481</v>
      </c>
      <c r="D80" s="141"/>
      <c r="AG80" s="1" t="b">
        <v>0</v>
      </c>
    </row>
    <row r="81" spans="3:70" ht="21" customHeight="1" x14ac:dyDescent="0.25">
      <c r="C81" s="142" t="s">
        <v>478</v>
      </c>
      <c r="D81" s="142"/>
      <c r="AG81" s="74" t="s">
        <v>48</v>
      </c>
      <c r="AH81" s="75"/>
      <c r="AI81" s="75"/>
      <c r="AJ81" s="75"/>
      <c r="AK81" s="76"/>
      <c r="BC81" s="29"/>
      <c r="BN81" s="77"/>
      <c r="BO81" s="19"/>
      <c r="BP81" s="19"/>
    </row>
    <row r="82" spans="3:70" ht="21" customHeight="1" x14ac:dyDescent="0.3">
      <c r="C82" s="143" t="s">
        <v>477</v>
      </c>
      <c r="D82" s="143"/>
      <c r="AG82" s="7" t="str">
        <f>C18</f>
        <v/>
      </c>
      <c r="BB82" s="74" t="s">
        <v>19</v>
      </c>
      <c r="BC82" s="78"/>
      <c r="BD82" s="78"/>
      <c r="BE82" s="79"/>
      <c r="BF82" s="80"/>
      <c r="BH82" s="81" t="s">
        <v>20</v>
      </c>
      <c r="BI82" s="82"/>
      <c r="BJ82" s="82"/>
      <c r="BM82" s="83"/>
      <c r="BN82" s="82"/>
      <c r="BO82" s="84" t="s">
        <v>21</v>
      </c>
      <c r="BP82" s="83"/>
      <c r="BQ82" s="83"/>
      <c r="BR82" s="85"/>
    </row>
    <row r="83" spans="3:70" ht="21" customHeight="1" thickBot="1" x14ac:dyDescent="0.3">
      <c r="AN83" s="74" t="s">
        <v>22</v>
      </c>
      <c r="AO83" s="75"/>
      <c r="AP83" s="75"/>
      <c r="AQ83" s="75"/>
      <c r="AR83" s="75"/>
      <c r="AS83" s="76"/>
      <c r="AT83" s="9"/>
      <c r="AU83" s="9"/>
      <c r="AV83" s="9"/>
      <c r="AW83" s="9"/>
      <c r="AX83" s="9"/>
      <c r="AY83" s="9"/>
      <c r="BB83" s="86" t="s">
        <v>23</v>
      </c>
      <c r="BC83" s="86" t="s">
        <v>24</v>
      </c>
      <c r="BD83" s="87" t="s">
        <v>25</v>
      </c>
      <c r="BE83" s="87" t="s">
        <v>26</v>
      </c>
      <c r="BF83" s="88"/>
      <c r="BH83" s="89" t="s">
        <v>27</v>
      </c>
      <c r="BI83" s="90" t="s">
        <v>28</v>
      </c>
      <c r="BJ83" s="91" t="s">
        <v>29</v>
      </c>
      <c r="BK83" s="77"/>
      <c r="BL83" s="77"/>
      <c r="BM83" s="90" t="s">
        <v>27</v>
      </c>
      <c r="BN83" s="90" t="s">
        <v>30</v>
      </c>
      <c r="BO83" s="90" t="s">
        <v>31</v>
      </c>
      <c r="BP83" s="90" t="s">
        <v>32</v>
      </c>
      <c r="BQ83" s="90" t="s">
        <v>33</v>
      </c>
      <c r="BR83" s="92"/>
    </row>
    <row r="84" spans="3:70" ht="21" customHeight="1" thickBot="1" x14ac:dyDescent="0.25">
      <c r="AT84" s="9"/>
      <c r="AU84" s="9"/>
      <c r="AV84" s="93"/>
      <c r="BA84" s="94"/>
      <c r="BB84" s="95" t="str">
        <f t="array" ref="BB84">IFERROR(INDEX($BN$84:$BQ$715,SMALL(IF(COUNTIF($BD$176,$BM$84:$BN$715),MATCH(ROW($BN$84:$BQ$715),ROW($BN$84:$BQ$715)),""),ROWS(BB$84:$BB84)),COLUMNS($BN$84:BN84)),"")</f>
        <v/>
      </c>
      <c r="BC84" s="95" t="str">
        <f t="array" ref="BC84">IFERROR(INDEX($BN$84:$BQ$715,SMALL(IF(COUNTIF($BD$176,$BM$84:$BN$715),MATCH(ROW($BN$84:$BQ$715),ROW($BN$84:$BQ$715)),""),ROWS($BB$84:BC84)),COLUMNS($BN$84:BO84)),"")</f>
        <v/>
      </c>
      <c r="BD84" s="96" t="str">
        <f t="array" ref="BD84">IFERROR(INDEX($BN$84:$BQ$715,SMALL(IF(COUNTIF($BD$176,$BM$84:$BN$715),MATCH(ROW($BN$84:$BQ$715),ROW($BN$84:$BQ$715)),""),ROWS($BB$84:BD84)),COLUMNS($BN$84:BP84)),"")</f>
        <v/>
      </c>
      <c r="BE84" s="96" t="str">
        <f t="array" ref="BE84">IFERROR(INDEX($BN$84:$BQ$715,SMALL(IF(COUNTIF($BD$176,$BM$84:$BN$715),MATCH(ROW($BN$84:$BQ$715),ROW($BN$84:$BQ$715)),""),ROWS($BB$84:BE84)),COLUMNS($BN$84:BQ84)),"")</f>
        <v/>
      </c>
      <c r="BF84" s="88"/>
      <c r="BG84" s="97"/>
      <c r="BH84" s="98" t="s">
        <v>76</v>
      </c>
      <c r="BI84" s="98" t="s">
        <v>77</v>
      </c>
      <c r="BJ84" s="98" t="s">
        <v>76</v>
      </c>
      <c r="BK84" s="77"/>
      <c r="BL84" s="77"/>
      <c r="BM84" s="98" t="s">
        <v>78</v>
      </c>
      <c r="BN84" s="98" t="s">
        <v>79</v>
      </c>
      <c r="BO84" s="98" t="s">
        <v>80</v>
      </c>
      <c r="BP84" s="100">
        <v>3</v>
      </c>
      <c r="BQ84" s="100">
        <v>2</v>
      </c>
      <c r="BR84" s="101"/>
    </row>
    <row r="85" spans="3:70" ht="21" customHeight="1" thickBot="1" x14ac:dyDescent="0.25">
      <c r="AO85" s="102" t="str">
        <f t="shared" ref="AO85:AO94" si="3">B7</f>
        <v>Salutation</v>
      </c>
      <c r="AP85" s="103">
        <f t="shared" ref="AP85:AP94" si="4">C7</f>
        <v>0</v>
      </c>
      <c r="BA85" s="94"/>
      <c r="BB85" s="95" t="str">
        <f t="array" ref="BB85">IFERROR(INDEX($BN$84:$BQ$715,SMALL(IF(COUNTIF($BD$176,$BM$84:$BN$715),MATCH(ROW($BN$84:$BQ$715),ROW($BN$84:$BQ$715)),""),ROWS(BB$84:$BB85)),COLUMNS($BN$84:BN85)),"")</f>
        <v/>
      </c>
      <c r="BC85" s="95" t="str">
        <f t="array" ref="BC85">IFERROR(INDEX($BN$84:$BQ$715,SMALL(IF(COUNTIF($BD$176,$BM$84:$BN$715),MATCH(ROW($BN$84:$BQ$715),ROW($BN$84:$BQ$715)),""),ROWS($BB$84:BC85)),COLUMNS($BN$84:BO85)),"")</f>
        <v/>
      </c>
      <c r="BD85" s="96" t="str">
        <f t="array" ref="BD85">IFERROR(INDEX($BN$84:$BQ$715,SMALL(IF(COUNTIF($BD$176,$BM$84:$BN$715),MATCH(ROW($BN$84:$BQ$715),ROW($BN$84:$BQ$715)),""),ROWS($BB$84:BD85)),COLUMNS($BN$84:BP85)),"")</f>
        <v/>
      </c>
      <c r="BE85" s="96" t="str">
        <f t="array" ref="BE85">IFERROR(INDEX($BN$84:$BQ$715,SMALL(IF(COUNTIF($BD$176,$BM$84:$BN$715),MATCH(ROW($BN$84:$BQ$715),ROW($BN$84:$BQ$715)),""),ROWS($BB$84:BE85)),COLUMNS($BN$84:BQ85)),"")</f>
        <v/>
      </c>
      <c r="BF85" s="88"/>
      <c r="BH85" s="98" t="s">
        <v>81</v>
      </c>
      <c r="BI85" s="98" t="s">
        <v>82</v>
      </c>
      <c r="BJ85" s="98" t="s">
        <v>81</v>
      </c>
      <c r="BM85" s="98" t="s">
        <v>78</v>
      </c>
      <c r="BN85" s="98" t="s">
        <v>83</v>
      </c>
      <c r="BO85" s="98" t="s">
        <v>84</v>
      </c>
      <c r="BP85" s="100">
        <v>3</v>
      </c>
      <c r="BQ85" s="100">
        <v>2</v>
      </c>
      <c r="BR85" s="101"/>
    </row>
    <row r="86" spans="3:70" ht="21" customHeight="1" thickBot="1" x14ac:dyDescent="0.25">
      <c r="AO86" s="102" t="str">
        <f t="shared" si="3"/>
        <v>First Name</v>
      </c>
      <c r="AP86" s="103">
        <f t="shared" si="4"/>
        <v>0</v>
      </c>
      <c r="BA86" s="94"/>
      <c r="BB86" s="95" t="str">
        <f t="array" ref="BB86">IFERROR(INDEX($BN$84:$BQ$715,SMALL(IF(COUNTIF($BD$176,$BM$84:$BN$715),MATCH(ROW($BN$84:$BQ$715),ROW($BN$84:$BQ$715)),""),ROWS(BB$84:$BB86)),COLUMNS($BN$84:BN86)),"")</f>
        <v/>
      </c>
      <c r="BC86" s="95" t="str">
        <f t="array" ref="BC86">IFERROR(INDEX($BN$84:$BQ$715,SMALL(IF(COUNTIF($BD$176,$BM$84:$BN$715),MATCH(ROW($BN$84:$BQ$715),ROW($BN$84:$BQ$715)),""),ROWS($BB$84:BC86)),COLUMNS($BN$84:BO86)),"")</f>
        <v/>
      </c>
      <c r="BD86" s="96" t="str">
        <f t="array" ref="BD86">IFERROR(INDEX($BN$84:$BQ$715,SMALL(IF(COUNTIF($BD$176,$BM$84:$BN$715),MATCH(ROW($BN$84:$BQ$715),ROW($BN$84:$BQ$715)),""),ROWS($BB$84:BD86)),COLUMNS($BN$84:BP86)),"")</f>
        <v/>
      </c>
      <c r="BE86" s="96" t="str">
        <f t="array" ref="BE86">IFERROR(INDEX($BN$84:$BQ$715,SMALL(IF(COUNTIF($BD$176,$BM$84:$BN$715),MATCH(ROW($BN$84:$BQ$715),ROW($BN$84:$BQ$715)),""),ROWS($BB$84:BE86)),COLUMNS($BN$84:BQ86)),"")</f>
        <v/>
      </c>
      <c r="BF86" s="88"/>
      <c r="BH86" s="98" t="s">
        <v>85</v>
      </c>
      <c r="BI86" s="98" t="s">
        <v>86</v>
      </c>
      <c r="BJ86" s="98" t="s">
        <v>85</v>
      </c>
      <c r="BM86" s="98" t="s">
        <v>78</v>
      </c>
      <c r="BN86" s="98" t="s">
        <v>87</v>
      </c>
      <c r="BO86" s="98" t="s">
        <v>88</v>
      </c>
      <c r="BP86" s="100">
        <v>3</v>
      </c>
      <c r="BQ86" s="100">
        <v>2</v>
      </c>
      <c r="BR86" s="101"/>
    </row>
    <row r="87" spans="3:70" ht="21" customHeight="1" thickBot="1" x14ac:dyDescent="0.25">
      <c r="AO87" s="102" t="str">
        <f t="shared" si="3"/>
        <v>Surname/Company/School Name</v>
      </c>
      <c r="AP87" s="103">
        <f t="shared" si="4"/>
        <v>0</v>
      </c>
      <c r="BA87" s="94"/>
      <c r="BB87" s="95" t="str">
        <f t="array" ref="BB87">IFERROR(INDEX($BN$84:$BQ$715,SMALL(IF(COUNTIF($BD$176,$BM$84:$BN$715),MATCH(ROW($BN$84:$BQ$715),ROW($BN$84:$BQ$715)),""),ROWS(BB$84:$BB87)),COLUMNS($BN$84:BN87)),"")</f>
        <v/>
      </c>
      <c r="BC87" s="95" t="str">
        <f t="array" ref="BC87">IFERROR(INDEX($BN$84:$BQ$715,SMALL(IF(COUNTIF($BD$176,$BM$84:$BN$715),MATCH(ROW($BN$84:$BQ$715),ROW($BN$84:$BQ$715)),""),ROWS($BB$84:BC87)),COLUMNS($BN$84:BO87)),"")</f>
        <v/>
      </c>
      <c r="BD87" s="96" t="str">
        <f t="array" ref="BD87">IFERROR(INDEX($BN$84:$BQ$715,SMALL(IF(COUNTIF($BD$176,$BM$84:$BN$715),MATCH(ROW($BN$84:$BQ$715),ROW($BN$84:$BQ$715)),""),ROWS($BB$84:BD87)),COLUMNS($BN$84:BP87)),"")</f>
        <v/>
      </c>
      <c r="BE87" s="96" t="str">
        <f t="array" ref="BE87">IFERROR(INDEX($BN$84:$BQ$715,SMALL(IF(COUNTIF($BD$176,$BM$84:$BN$715),MATCH(ROW($BN$84:$BQ$715),ROW($BN$84:$BQ$715)),""),ROWS($BB$84:BE87)),COLUMNS($BN$84:BQ87)),"")</f>
        <v/>
      </c>
      <c r="BF87" s="88"/>
      <c r="BH87" s="98" t="s">
        <v>89</v>
      </c>
      <c r="BI87" s="98" t="s">
        <v>90</v>
      </c>
      <c r="BJ87" s="98" t="s">
        <v>89</v>
      </c>
      <c r="BM87" s="98" t="s">
        <v>78</v>
      </c>
      <c r="BN87" s="98" t="s">
        <v>91</v>
      </c>
      <c r="BO87" s="98" t="s">
        <v>92</v>
      </c>
      <c r="BP87" s="100">
        <v>3</v>
      </c>
      <c r="BQ87" s="100">
        <v>2</v>
      </c>
      <c r="BR87" s="101"/>
    </row>
    <row r="88" spans="3:70" ht="21" customHeight="1" thickBot="1" x14ac:dyDescent="0.25">
      <c r="AO88" s="102" t="str">
        <f t="shared" si="3"/>
        <v>Address Line 1</v>
      </c>
      <c r="AP88" s="103">
        <f t="shared" si="4"/>
        <v>0</v>
      </c>
      <c r="BA88" s="94"/>
      <c r="BB88" s="95" t="str">
        <f t="array" ref="BB88">IFERROR(INDEX($BN$84:$BQ$715,SMALL(IF(COUNTIF($BD$176,$BM$84:$BN$715),MATCH(ROW($BN$84:$BQ$715),ROW($BN$84:$BQ$715)),""),ROWS(BB$84:$BB88)),COLUMNS($BN$84:BN88)),"")</f>
        <v/>
      </c>
      <c r="BC88" s="95" t="str">
        <f t="array" ref="BC88">IFERROR(INDEX($BN$84:$BQ$715,SMALL(IF(COUNTIF($BD$176,$BM$84:$BN$715),MATCH(ROW($BN$84:$BQ$715),ROW($BN$84:$BQ$715)),""),ROWS($BB$84:BC88)),COLUMNS($BN$84:BO88)),"")</f>
        <v/>
      </c>
      <c r="BD88" s="96" t="str">
        <f t="array" ref="BD88">IFERROR(INDEX($BN$84:$BQ$715,SMALL(IF(COUNTIF($BD$176,$BM$84:$BN$715),MATCH(ROW($BN$84:$BQ$715),ROW($BN$84:$BQ$715)),""),ROWS($BB$84:BD88)),COLUMNS($BN$84:BP88)),"")</f>
        <v/>
      </c>
      <c r="BE88" s="96" t="str">
        <f t="array" ref="BE88">IFERROR(INDEX($BN$84:$BQ$715,SMALL(IF(COUNTIF($BD$176,$BM$84:$BN$715),MATCH(ROW($BN$84:$BQ$715),ROW($BN$84:$BQ$715)),""),ROWS($BB$84:BE88)),COLUMNS($BN$84:BQ88)),"")</f>
        <v/>
      </c>
      <c r="BF88" s="88"/>
      <c r="BH88" s="98" t="s">
        <v>93</v>
      </c>
      <c r="BI88" s="98" t="s">
        <v>94</v>
      </c>
      <c r="BJ88" s="98" t="s">
        <v>93</v>
      </c>
      <c r="BM88" s="98" t="s">
        <v>78</v>
      </c>
      <c r="BN88" s="98" t="s">
        <v>95</v>
      </c>
      <c r="BO88" s="98" t="s">
        <v>96</v>
      </c>
      <c r="BP88" s="100">
        <v>3</v>
      </c>
      <c r="BQ88" s="100">
        <v>2</v>
      </c>
      <c r="BR88" s="101"/>
    </row>
    <row r="89" spans="3:70" ht="21" customHeight="1" thickBot="1" x14ac:dyDescent="0.25">
      <c r="AO89" s="102" t="str">
        <f t="shared" si="3"/>
        <v>Address Line 2</v>
      </c>
      <c r="AP89" s="103">
        <f t="shared" si="4"/>
        <v>0</v>
      </c>
      <c r="BA89" s="94"/>
      <c r="BB89" s="95" t="str">
        <f t="array" ref="BB89">IFERROR(INDEX($BN$84:$BQ$715,SMALL(IF(COUNTIF($BD$176,$BM$84:$BN$715),MATCH(ROW($BN$84:$BQ$715),ROW($BN$84:$BQ$715)),""),ROWS(BB$84:$BB89)),COLUMNS($BN$84:BN89)),"")</f>
        <v/>
      </c>
      <c r="BC89" s="95" t="str">
        <f t="array" ref="BC89">IFERROR(INDEX($BN$84:$BQ$715,SMALL(IF(COUNTIF($BD$176,$BM$84:$BN$715),MATCH(ROW($BN$84:$BQ$715),ROW($BN$84:$BQ$715)),""),ROWS($BB$84:BC89)),COLUMNS($BN$84:BO89)),"")</f>
        <v/>
      </c>
      <c r="BD89" s="96" t="str">
        <f t="array" ref="BD89">IFERROR(INDEX($BN$84:$BQ$715,SMALL(IF(COUNTIF($BD$176,$BM$84:$BN$715),MATCH(ROW($BN$84:$BQ$715),ROW($BN$84:$BQ$715)),""),ROWS($BB$84:BD89)),COLUMNS($BN$84:BP89)),"")</f>
        <v/>
      </c>
      <c r="BE89" s="96" t="str">
        <f t="array" ref="BE89">IFERROR(INDEX($BN$84:$BQ$715,SMALL(IF(COUNTIF($BD$176,$BM$84:$BN$715),MATCH(ROW($BN$84:$BQ$715),ROW($BN$84:$BQ$715)),""),ROWS($BB$84:BE89)),COLUMNS($BN$84:BQ89)),"")</f>
        <v/>
      </c>
      <c r="BF89" s="88"/>
      <c r="BH89" s="98" t="s">
        <v>97</v>
      </c>
      <c r="BI89" s="98" t="s">
        <v>98</v>
      </c>
      <c r="BJ89" s="98" t="s">
        <v>97</v>
      </c>
      <c r="BM89" s="98" t="s">
        <v>78</v>
      </c>
      <c r="BN89" s="98" t="s">
        <v>99</v>
      </c>
      <c r="BO89" s="98" t="s">
        <v>100</v>
      </c>
      <c r="BP89" s="100">
        <v>3</v>
      </c>
      <c r="BQ89" s="100">
        <v>2</v>
      </c>
      <c r="BR89" s="101"/>
    </row>
    <row r="90" spans="3:70" ht="21" customHeight="1" thickBot="1" x14ac:dyDescent="0.25">
      <c r="AO90" s="102" t="str">
        <f t="shared" si="3"/>
        <v>City</v>
      </c>
      <c r="AP90" s="103">
        <f t="shared" si="4"/>
        <v>0</v>
      </c>
      <c r="AW90" s="104"/>
      <c r="AX90" s="104"/>
      <c r="BA90" s="94"/>
      <c r="BB90" s="95" t="str">
        <f t="array" ref="BB90">IFERROR(INDEX($BN$84:$BQ$715,SMALL(IF(COUNTIF($BD$176,$BM$84:$BN$715),MATCH(ROW($BN$84:$BQ$715),ROW($BN$84:$BQ$715)),""),ROWS(BB$84:$BB90)),COLUMNS($BN$84:BN90)),"")</f>
        <v/>
      </c>
      <c r="BC90" s="95" t="str">
        <f t="array" ref="BC90">IFERROR(INDEX($BN$84:$BQ$715,SMALL(IF(COUNTIF($BD$176,$BM$84:$BN$715),MATCH(ROW($BN$84:$BQ$715),ROW($BN$84:$BQ$715)),""),ROWS($BB$84:BC90)),COLUMNS($BN$84:BO90)),"")</f>
        <v/>
      </c>
      <c r="BD90" s="96" t="str">
        <f t="array" ref="BD90">IFERROR(INDEX($BN$84:$BQ$715,SMALL(IF(COUNTIF($BD$176,$BM$84:$BN$715),MATCH(ROW($BN$84:$BQ$715),ROW($BN$84:$BQ$715)),""),ROWS($BB$84:BD90)),COLUMNS($BN$84:BP90)),"")</f>
        <v/>
      </c>
      <c r="BE90" s="96" t="str">
        <f t="array" ref="BE90">IFERROR(INDEX($BN$84:$BQ$715,SMALL(IF(COUNTIF($BD$176,$BM$84:$BN$715),MATCH(ROW($BN$84:$BQ$715),ROW($BN$84:$BQ$715)),""),ROWS($BB$84:BE90)),COLUMNS($BN$84:BQ90)),"")</f>
        <v/>
      </c>
      <c r="BF90" s="88"/>
      <c r="BH90" s="98" t="s">
        <v>101</v>
      </c>
      <c r="BI90" s="98" t="s">
        <v>102</v>
      </c>
      <c r="BJ90" s="98" t="s">
        <v>101</v>
      </c>
      <c r="BM90" s="98" t="s">
        <v>78</v>
      </c>
      <c r="BN90" s="98" t="s">
        <v>103</v>
      </c>
      <c r="BO90" s="98" t="s">
        <v>104</v>
      </c>
      <c r="BP90" s="100">
        <v>3</v>
      </c>
      <c r="BQ90" s="100">
        <v>2</v>
      </c>
      <c r="BR90" s="101"/>
    </row>
    <row r="91" spans="3:70" ht="21" customHeight="1" thickBot="1" x14ac:dyDescent="0.25">
      <c r="AO91" s="102" t="str">
        <f t="shared" si="3"/>
        <v>State</v>
      </c>
      <c r="AP91" s="103">
        <f t="shared" si="4"/>
        <v>0</v>
      </c>
      <c r="BA91" s="94"/>
      <c r="BB91" s="95" t="str">
        <f t="array" ref="BB91">IFERROR(INDEX($BN$84:$BQ$715,SMALL(IF(COUNTIF($BD$176,$BM$84:$BN$715),MATCH(ROW($BN$84:$BQ$715),ROW($BN$84:$BQ$715)),""),ROWS(BB$84:$BB91)),COLUMNS($BN$84:BN91)),"")</f>
        <v/>
      </c>
      <c r="BC91" s="95" t="str">
        <f t="array" ref="BC91">IFERROR(INDEX($BN$84:$BQ$715,SMALL(IF(COUNTIF($BD$176,$BM$84:$BN$715),MATCH(ROW($BN$84:$BQ$715),ROW($BN$84:$BQ$715)),""),ROWS($BB$84:BC91)),COLUMNS($BN$84:BO91)),"")</f>
        <v/>
      </c>
      <c r="BD91" s="96" t="str">
        <f t="array" ref="BD91">IFERROR(INDEX($BN$84:$BQ$715,SMALL(IF(COUNTIF($BD$176,$BM$84:$BN$715),MATCH(ROW($BN$84:$BQ$715),ROW($BN$84:$BQ$715)),""),ROWS($BB$84:BD91)),COLUMNS($BN$84:BP91)),"")</f>
        <v/>
      </c>
      <c r="BE91" s="96" t="str">
        <f t="array" ref="BE91">IFERROR(INDEX($BN$84:$BQ$715,SMALL(IF(COUNTIF($BD$176,$BM$84:$BN$715),MATCH(ROW($BN$84:$BQ$715),ROW($BN$84:$BQ$715)),""),ROWS($BB$84:BE91)),COLUMNS($BN$84:BQ91)),"")</f>
        <v/>
      </c>
      <c r="BF91" s="88"/>
      <c r="BH91" s="98" t="s">
        <v>78</v>
      </c>
      <c r="BI91" s="98" t="s">
        <v>105</v>
      </c>
      <c r="BJ91" s="98" t="s">
        <v>78</v>
      </c>
      <c r="BM91" s="98" t="s">
        <v>78</v>
      </c>
      <c r="BN91" s="98" t="s">
        <v>106</v>
      </c>
      <c r="BO91" s="98" t="s">
        <v>107</v>
      </c>
      <c r="BP91" s="100">
        <v>3</v>
      </c>
      <c r="BQ91" s="100">
        <v>2</v>
      </c>
      <c r="BR91" s="101"/>
    </row>
    <row r="92" spans="3:70" ht="21" customHeight="1" thickBot="1" x14ac:dyDescent="0.25">
      <c r="AO92" s="102" t="str">
        <f t="shared" si="3"/>
        <v>Postcode</v>
      </c>
      <c r="AP92" s="103">
        <f t="shared" si="4"/>
        <v>0</v>
      </c>
      <c r="BA92" s="94"/>
      <c r="BB92" s="95" t="str">
        <f t="array" ref="BB92">IFERROR(INDEX($BN$84:$BQ$715,SMALL(IF(COUNTIF($BD$176,$BM$84:$BN$715),MATCH(ROW($BN$84:$BQ$715),ROW($BN$84:$BQ$715)),""),ROWS(BB$84:$BB92)),COLUMNS($BN$84:BN92)),"")</f>
        <v/>
      </c>
      <c r="BC92" s="95" t="str">
        <f t="array" ref="BC92">IFERROR(INDEX($BN$84:$BQ$715,SMALL(IF(COUNTIF($BD$176,$BM$84:$BN$715),MATCH(ROW($BN$84:$BQ$715),ROW($BN$84:$BQ$715)),""),ROWS($BB$84:BC92)),COLUMNS($BN$84:BO92)),"")</f>
        <v/>
      </c>
      <c r="BD92" s="96">
        <v>3</v>
      </c>
      <c r="BE92" s="96">
        <v>2</v>
      </c>
      <c r="BF92" s="88"/>
      <c r="BH92" s="98" t="s">
        <v>108</v>
      </c>
      <c r="BI92" s="98" t="s">
        <v>109</v>
      </c>
      <c r="BJ92" s="98" t="s">
        <v>108</v>
      </c>
      <c r="BM92" s="98" t="s">
        <v>78</v>
      </c>
      <c r="BN92" s="98" t="s">
        <v>110</v>
      </c>
      <c r="BO92" s="98" t="s">
        <v>111</v>
      </c>
      <c r="BP92" s="100">
        <v>3</v>
      </c>
      <c r="BQ92" s="100">
        <v>2</v>
      </c>
      <c r="BR92" s="101"/>
    </row>
    <row r="93" spans="3:70" ht="21" customHeight="1" thickBot="1" x14ac:dyDescent="0.3">
      <c r="C93" s="105"/>
      <c r="AO93" s="102" t="str">
        <f t="shared" si="3"/>
        <v>Email Address</v>
      </c>
      <c r="AP93" s="103">
        <f t="shared" si="4"/>
        <v>0</v>
      </c>
      <c r="AW93" s="106"/>
      <c r="AX93" s="106"/>
      <c r="BA93" s="94"/>
      <c r="BB93" s="95" t="str">
        <f t="array" ref="BB93">IFERROR(INDEX($BN$84:$BQ$715,SMALL(IF(COUNTIF($BD$176,$BM$84:$BN$715),MATCH(ROW($BN$84:$BQ$715),ROW($BN$84:$BQ$715)),""),ROWS(BB$84:$BB93)),COLUMNS($BN$84:BN93)),"")</f>
        <v/>
      </c>
      <c r="BC93" s="95" t="str">
        <f t="array" ref="BC93">IFERROR(INDEX($BN$84:$BQ$715,SMALL(IF(COUNTIF($BD$176,$BM$84:$BN$715),MATCH(ROW($BN$84:$BQ$715),ROW($BN$84:$BQ$715)),""),ROWS($BB$84:BC93)),COLUMNS($BN$84:BO93)),"")</f>
        <v/>
      </c>
      <c r="BD93" s="96" t="str">
        <f t="array" ref="BD93">IFERROR(INDEX($BN$84:$BQ$715,SMALL(IF(COUNTIF($BD$176,$BM$84:$BN$715),MATCH(ROW($BN$84:$BQ$715),ROW($BN$84:$BQ$715)),""),ROWS($BB$84:BD93)),COLUMNS($BN$84:BP93)),"")</f>
        <v/>
      </c>
      <c r="BE93" s="96" t="str">
        <f t="array" ref="BE93">IFERROR(INDEX($BN$84:$BQ$715,SMALL(IF(COUNTIF($BD$176,$BM$84:$BN$715),MATCH(ROW($BN$84:$BQ$715),ROW($BN$84:$BQ$715)),""),ROWS($BB$84:BE93)),COLUMNS($BN$84:BQ93)),"")</f>
        <v/>
      </c>
      <c r="BF93" s="88"/>
      <c r="BH93" s="98"/>
      <c r="BI93" s="98"/>
      <c r="BJ93" s="98"/>
      <c r="BM93" s="98" t="s">
        <v>78</v>
      </c>
      <c r="BN93" s="98" t="s">
        <v>112</v>
      </c>
      <c r="BO93" s="98" t="s">
        <v>113</v>
      </c>
      <c r="BP93" s="100">
        <v>3</v>
      </c>
      <c r="BQ93" s="100">
        <v>2</v>
      </c>
      <c r="BR93" s="101"/>
    </row>
    <row r="94" spans="3:70" ht="21" customHeight="1" thickBot="1" x14ac:dyDescent="0.25">
      <c r="C94" s="107"/>
      <c r="AO94" s="102" t="str">
        <f t="shared" si="3"/>
        <v>Phone Number</v>
      </c>
      <c r="AP94" s="103">
        <f t="shared" si="4"/>
        <v>0</v>
      </c>
      <c r="BA94" s="94"/>
      <c r="BB94" s="95" t="str">
        <f t="array" ref="BB94">IFERROR(INDEX($BN$84:$BQ$715,SMALL(IF(COUNTIF($BD$176,$BM$84:$BN$715),MATCH(ROW($BN$84:$BQ$715),ROW($BN$84:$BQ$715)),""),ROWS(BB$84:$BB94)),COLUMNS($BN$84:BN94)),"")</f>
        <v/>
      </c>
      <c r="BC94" s="95" t="str">
        <f t="array" ref="BC94">IFERROR(INDEX($BN$84:$BQ$715,SMALL(IF(COUNTIF($BD$176,$BM$84:$BN$715),MATCH(ROW($BN$84:$BQ$715),ROW($BN$84:$BQ$715)),""),ROWS($BB$84:BC94)),COLUMNS($BN$84:BO94)),"")</f>
        <v/>
      </c>
      <c r="BD94" s="96" t="str">
        <f t="array" ref="BD94">IFERROR(INDEX($BN$84:$BQ$715,SMALL(IF(COUNTIF($BD$176,$BM$84:$BN$715),MATCH(ROW($BN$84:$BQ$715),ROW($BN$84:$BQ$715)),""),ROWS($BB$84:BD94)),COLUMNS($BN$84:BP94)),"")</f>
        <v/>
      </c>
      <c r="BE94" s="96" t="str">
        <f t="array" ref="BE94">IFERROR(INDEX($BN$84:$BQ$715,SMALL(IF(COUNTIF($BD$176,$BM$84:$BN$715),MATCH(ROW($BN$84:$BQ$715),ROW($BN$84:$BQ$715)),""),ROWS($BB$84:BE94)),COLUMNS($BN$84:BQ94)),"")</f>
        <v/>
      </c>
      <c r="BF94" s="88"/>
      <c r="BH94" s="98"/>
      <c r="BI94" s="98"/>
      <c r="BJ94" s="98"/>
      <c r="BM94" s="98" t="s">
        <v>78</v>
      </c>
      <c r="BN94" s="98" t="s">
        <v>114</v>
      </c>
      <c r="BO94" s="98" t="s">
        <v>115</v>
      </c>
      <c r="BP94" s="100">
        <v>3</v>
      </c>
      <c r="BQ94" s="100">
        <v>2</v>
      </c>
      <c r="BR94" s="101"/>
    </row>
    <row r="95" spans="3:70" ht="21" customHeight="1" thickBot="1" x14ac:dyDescent="0.25">
      <c r="C95" s="107"/>
      <c r="AO95" s="102" t="str">
        <f>B17</f>
        <v>Membership Invoice Number</v>
      </c>
      <c r="AP95" s="112">
        <f>C17</f>
        <v>0</v>
      </c>
      <c r="BA95" s="94"/>
      <c r="BB95" s="95" t="str">
        <f t="array" ref="BB95">IFERROR(INDEX($BN$84:$BQ$715,SMALL(IF(COUNTIF($BD$176,$BM$84:$BN$715),MATCH(ROW($BN$84:$BQ$715),ROW($BN$84:$BQ$715)),""),ROWS(BB$84:$BB95)),COLUMNS($BN$84:BN95)),"")</f>
        <v/>
      </c>
      <c r="BC95" s="95" t="str">
        <f t="array" ref="BC95">IFERROR(INDEX($BN$84:$BQ$715,SMALL(IF(COUNTIF($BD$176,$BM$84:$BN$715),MATCH(ROW($BN$84:$BQ$715),ROW($BN$84:$BQ$715)),""),ROWS($BB$84:BC95)),COLUMNS($BN$84:BO95)),"")</f>
        <v/>
      </c>
      <c r="BD95" s="96" t="str">
        <f t="array" ref="BD95">IFERROR(INDEX($BN$84:$BQ$715,SMALL(IF(COUNTIF($BD$176,$BM$84:$BN$715),MATCH(ROW($BN$84:$BQ$715),ROW($BN$84:$BQ$715)),""),ROWS($BB$84:BD95)),COLUMNS($BN$84:BP95)),"")</f>
        <v/>
      </c>
      <c r="BE95" s="96" t="str">
        <f t="array" ref="BE95">IFERROR(INDEX($BN$84:$BQ$715,SMALL(IF(COUNTIF($BD$176,$BM$84:$BN$715),MATCH(ROW($BN$84:$BQ$715),ROW($BN$84:$BQ$715)),""),ROWS($BB$84:BE95)),COLUMNS($BN$84:BQ95)),"")</f>
        <v/>
      </c>
      <c r="BF95" s="88"/>
      <c r="BH95" s="98"/>
      <c r="BI95" s="98"/>
      <c r="BJ95" s="98"/>
      <c r="BM95" s="98" t="s">
        <v>78</v>
      </c>
      <c r="BN95" s="98" t="s">
        <v>116</v>
      </c>
      <c r="BO95" s="98" t="s">
        <v>117</v>
      </c>
      <c r="BP95" s="100">
        <v>3</v>
      </c>
      <c r="BQ95" s="100">
        <v>2</v>
      </c>
      <c r="BR95" s="101"/>
    </row>
    <row r="96" spans="3:70" ht="21" customHeight="1" thickBot="1" x14ac:dyDescent="0.25">
      <c r="C96" s="107"/>
      <c r="BA96" s="94"/>
      <c r="BB96" s="95" t="str">
        <f t="array" ref="BB96">IFERROR(INDEX($BN$84:$BQ$715,SMALL(IF(COUNTIF($BD$176,$BM$84:$BN$715),MATCH(ROW($BN$84:$BQ$715),ROW($BN$84:$BQ$715)),""),ROWS(BB$84:$BB96)),COLUMNS($BN$84:BN96)),"")</f>
        <v/>
      </c>
      <c r="BC96" s="95" t="str">
        <f t="array" ref="BC96">IFERROR(INDEX($BN$84:$BQ$715,SMALL(IF(COUNTIF($BD$176,$BM$84:$BN$715),MATCH(ROW($BN$84:$BQ$715),ROW($BN$84:$BQ$715)),""),ROWS($BB$84:BC96)),COLUMNS($BN$84:BO96)),"")</f>
        <v/>
      </c>
      <c r="BD96" s="96" t="str">
        <f t="array" ref="BD96">IFERROR(INDEX($BN$84:$BQ$715,SMALL(IF(COUNTIF($BD$176,$BM$84:$BN$715),MATCH(ROW($BN$84:$BQ$715),ROW($BN$84:$BQ$715)),""),ROWS($BB$84:BD96)),COLUMNS($BN$84:BP96)),"")</f>
        <v/>
      </c>
      <c r="BE96" s="96" t="str">
        <f t="array" ref="BE96">IFERROR(INDEX($BN$84:$BQ$715,SMALL(IF(COUNTIF($BD$176,$BM$84:$BN$715),MATCH(ROW($BN$84:$BQ$715),ROW($BN$84:$BQ$715)),""),ROWS($BB$84:BE96)),COLUMNS($BN$84:BQ96)),"")</f>
        <v/>
      </c>
      <c r="BF96" s="88"/>
      <c r="BH96" s="98"/>
      <c r="BI96" s="98"/>
      <c r="BJ96" s="98"/>
      <c r="BM96" s="98" t="s">
        <v>78</v>
      </c>
      <c r="BN96" s="98" t="s">
        <v>118</v>
      </c>
      <c r="BO96" s="98" t="s">
        <v>119</v>
      </c>
      <c r="BP96" s="100">
        <v>3</v>
      </c>
      <c r="BQ96" s="100">
        <v>2</v>
      </c>
      <c r="BR96" s="101"/>
    </row>
    <row r="97" spans="3:70" ht="21" customHeight="1" thickBot="1" x14ac:dyDescent="0.25">
      <c r="C97" s="107"/>
      <c r="AN97" s="102" t="s">
        <v>30</v>
      </c>
      <c r="AO97" s="108" t="s">
        <v>10</v>
      </c>
      <c r="AP97" s="108" t="s">
        <v>34</v>
      </c>
      <c r="AQ97" s="108" t="s">
        <v>35</v>
      </c>
      <c r="AR97" s="108" t="s">
        <v>36</v>
      </c>
      <c r="AS97" s="108" t="s">
        <v>37</v>
      </c>
      <c r="AT97" s="108" t="s">
        <v>33</v>
      </c>
      <c r="AU97" s="108" t="s">
        <v>32</v>
      </c>
      <c r="AV97" s="109" t="s">
        <v>31</v>
      </c>
      <c r="AW97" s="109" t="s">
        <v>38</v>
      </c>
      <c r="AX97" s="110"/>
      <c r="BA97" s="94"/>
      <c r="BB97" s="95" t="str">
        <f t="array" ref="BB97">IFERROR(INDEX($BN$84:$BQ$715,SMALL(IF(COUNTIF($BD$176,$BM$84:$BN$715),MATCH(ROW($BN$84:$BQ$715),ROW($BN$84:$BQ$715)),""),ROWS(BB$84:$BB97)),COLUMNS($BN$84:BN97)),"")</f>
        <v/>
      </c>
      <c r="BC97" s="95" t="str">
        <f t="array" ref="BC97">IFERROR(INDEX($BN$84:$BQ$715,SMALL(IF(COUNTIF($BD$176,$BM$84:$BN$715),MATCH(ROW($BN$84:$BQ$715),ROW($BN$84:$BQ$715)),""),ROWS($BB$84:BC97)),COLUMNS($BN$84:BO97)),"")</f>
        <v/>
      </c>
      <c r="BD97" s="96" t="str">
        <f t="array" ref="BD97">IFERROR(INDEX($BN$84:$BQ$715,SMALL(IF(COUNTIF($BD$176,$BM$84:$BN$715),MATCH(ROW($BN$84:$BQ$715),ROW($BN$84:$BQ$715)),""),ROWS($BB$84:BD97)),COLUMNS($BN$84:BP97)),"")</f>
        <v/>
      </c>
      <c r="BE97" s="96" t="str">
        <f t="array" ref="BE97">IFERROR(INDEX($BN$84:$BQ$715,SMALL(IF(COUNTIF($BD$176,$BM$84:$BN$715),MATCH(ROW($BN$84:$BQ$715),ROW($BN$84:$BQ$715)),""),ROWS($BB$84:BE97)),COLUMNS($BN$84:BQ97)),"")</f>
        <v/>
      </c>
      <c r="BF97" s="88"/>
      <c r="BH97" s="98"/>
      <c r="BI97" s="98"/>
      <c r="BJ97" s="98"/>
      <c r="BM97" s="98" t="s">
        <v>78</v>
      </c>
      <c r="BN97" s="98" t="s">
        <v>120</v>
      </c>
      <c r="BO97" s="98" t="s">
        <v>121</v>
      </c>
      <c r="BP97" s="100">
        <v>3</v>
      </c>
      <c r="BQ97" s="100">
        <v>2</v>
      </c>
      <c r="BR97" s="101"/>
    </row>
    <row r="98" spans="3:70" ht="21" customHeight="1" thickBot="1" x14ac:dyDescent="0.25">
      <c r="C98" s="111"/>
      <c r="AN98" s="112" t="str">
        <f t="shared" ref="AN98:AN117" si="5">AJ57</f>
        <v/>
      </c>
      <c r="AO98" s="103">
        <f t="shared" ref="AO98:AO117" si="6">E57</f>
        <v>1</v>
      </c>
      <c r="AP98" s="113">
        <f t="shared" ref="AP98:AP117" si="7">F57</f>
        <v>0</v>
      </c>
      <c r="AQ98" s="113">
        <f t="shared" ref="AQ98:AQ117" si="8">H57</f>
        <v>0</v>
      </c>
      <c r="AR98" s="112">
        <f t="shared" ref="AR98:AR117" si="9">I57</f>
        <v>0</v>
      </c>
      <c r="AS98" s="112">
        <f t="shared" ref="AS98:AS117" si="10">J57</f>
        <v>0</v>
      </c>
      <c r="AT98" s="113" t="e">
        <f t="shared" ref="AT98:AT117" si="11">AI57</f>
        <v>#N/A</v>
      </c>
      <c r="AU98" s="113" t="e">
        <f t="shared" ref="AU98:AU117" si="12">AH57</f>
        <v>#N/A</v>
      </c>
      <c r="AV98" s="112">
        <f t="shared" ref="AV98:AV117" si="13">D57</f>
        <v>0</v>
      </c>
      <c r="AW98" s="103" t="str">
        <f t="shared" ref="AW98:AW117" si="14">C57</f>
        <v/>
      </c>
      <c r="AX98" s="9"/>
      <c r="BA98" s="94"/>
      <c r="BB98" s="95" t="str">
        <f t="array" ref="BB98">IFERROR(INDEX($BN$84:$BQ$715,SMALL(IF(COUNTIF($BD$176,$BM$84:$BN$715),MATCH(ROW($BN$84:$BQ$715),ROW($BN$84:$BQ$715)),""),ROWS(BB$84:$BB98)),COLUMNS($BN$84:BN98)),"")</f>
        <v/>
      </c>
      <c r="BC98" s="95" t="str">
        <f t="array" ref="BC98">IFERROR(INDEX($BN$84:$BQ$715,SMALL(IF(COUNTIF($BD$176,$BM$84:$BN$715),MATCH(ROW($BN$84:$BQ$715),ROW($BN$84:$BQ$715)),""),ROWS($BB$84:BC98)),COLUMNS($BN$84:BO98)),"")</f>
        <v/>
      </c>
      <c r="BD98" s="96" t="str">
        <f t="array" ref="BD98">IFERROR(INDEX($BN$84:$BQ$715,SMALL(IF(COUNTIF($BD$176,$BM$84:$BN$715),MATCH(ROW($BN$84:$BQ$715),ROW($BN$84:$BQ$715)),""),ROWS($BB$84:BD98)),COLUMNS($BN$84:BP98)),"")</f>
        <v/>
      </c>
      <c r="BE98" s="96" t="str">
        <f t="array" ref="BE98">IFERROR(INDEX($BN$84:$BQ$715,SMALL(IF(COUNTIF($BD$176,$BM$84:$BN$715),MATCH(ROW($BN$84:$BQ$715),ROW($BN$84:$BQ$715)),""),ROWS($BB$84:BE98)),COLUMNS($BN$84:BQ98)),"")</f>
        <v/>
      </c>
      <c r="BF98" s="88"/>
      <c r="BH98" s="98"/>
      <c r="BI98" s="98"/>
      <c r="BJ98" s="98"/>
      <c r="BM98" s="98" t="s">
        <v>78</v>
      </c>
      <c r="BN98" s="98" t="s">
        <v>122</v>
      </c>
      <c r="BO98" s="98" t="s">
        <v>123</v>
      </c>
      <c r="BP98" s="100">
        <v>3</v>
      </c>
      <c r="BQ98" s="100">
        <v>2</v>
      </c>
      <c r="BR98" s="101"/>
    </row>
    <row r="99" spans="3:70" ht="21" customHeight="1" thickBot="1" x14ac:dyDescent="0.25">
      <c r="C99" s="111"/>
      <c r="AN99" s="112" t="str">
        <f t="shared" si="5"/>
        <v/>
      </c>
      <c r="AO99" s="103">
        <f t="shared" si="6"/>
        <v>1</v>
      </c>
      <c r="AP99" s="113">
        <f t="shared" si="7"/>
        <v>0</v>
      </c>
      <c r="AQ99" s="113">
        <f t="shared" si="8"/>
        <v>0</v>
      </c>
      <c r="AR99" s="112">
        <f t="shared" si="9"/>
        <v>0</v>
      </c>
      <c r="AS99" s="112">
        <f t="shared" si="10"/>
        <v>0</v>
      </c>
      <c r="AT99" s="113" t="e">
        <f t="shared" si="11"/>
        <v>#N/A</v>
      </c>
      <c r="AU99" s="113" t="e">
        <f t="shared" si="12"/>
        <v>#N/A</v>
      </c>
      <c r="AV99" s="112">
        <f t="shared" si="13"/>
        <v>0</v>
      </c>
      <c r="AW99" s="103" t="str">
        <f t="shared" si="14"/>
        <v/>
      </c>
      <c r="AX99" s="9"/>
      <c r="BA99" s="94"/>
      <c r="BB99" s="95" t="str">
        <f t="array" ref="BB99">IFERROR(INDEX($BN$84:$BQ$715,SMALL(IF(COUNTIF($BD$176,$BM$84:$BN$715),MATCH(ROW($BN$84:$BQ$715),ROW($BN$84:$BQ$715)),""),ROWS(BB$84:$BB99)),COLUMNS($BN$84:BN99)),"")</f>
        <v/>
      </c>
      <c r="BC99" s="95" t="str">
        <f t="array" ref="BC99">IFERROR(INDEX($BN$84:$BQ$715,SMALL(IF(COUNTIF($BD$176,$BM$84:$BN$715),MATCH(ROW($BN$84:$BQ$715),ROW($BN$84:$BQ$715)),""),ROWS($BB$84:BC99)),COLUMNS($BN$84:BO99)),"")</f>
        <v/>
      </c>
      <c r="BD99" s="96" t="str">
        <f t="array" ref="BD99">IFERROR(INDEX($BN$84:$BQ$715,SMALL(IF(COUNTIF($BD$176,$BM$84:$BN$715),MATCH(ROW($BN$84:$BQ$715),ROW($BN$84:$BQ$715)),""),ROWS($BB$84:BD99)),COLUMNS($BN$84:BP99)),"")</f>
        <v/>
      </c>
      <c r="BE99" s="96" t="str">
        <f t="array" ref="BE99">IFERROR(INDEX($BN$84:$BQ$715,SMALL(IF(COUNTIF($BD$176,$BM$84:$BN$715),MATCH(ROW($BN$84:$BQ$715),ROW($BN$84:$BQ$715)),""),ROWS($BB$84:BE99)),COLUMNS($BN$84:BQ99)),"")</f>
        <v/>
      </c>
      <c r="BF99" s="88"/>
      <c r="BH99" s="98"/>
      <c r="BI99" s="98"/>
      <c r="BJ99" s="98"/>
      <c r="BM99" s="98" t="s">
        <v>78</v>
      </c>
      <c r="BN99" s="98" t="s">
        <v>124</v>
      </c>
      <c r="BO99" s="98" t="s">
        <v>125</v>
      </c>
      <c r="BP99" s="100">
        <v>3</v>
      </c>
      <c r="BQ99" s="100">
        <v>2</v>
      </c>
      <c r="BR99" s="101"/>
    </row>
    <row r="100" spans="3:70" ht="21" customHeight="1" thickBot="1" x14ac:dyDescent="0.25">
      <c r="AN100" s="112" t="str">
        <f t="shared" si="5"/>
        <v/>
      </c>
      <c r="AO100" s="103">
        <f t="shared" si="6"/>
        <v>1</v>
      </c>
      <c r="AP100" s="113">
        <f t="shared" si="7"/>
        <v>0</v>
      </c>
      <c r="AQ100" s="113">
        <f t="shared" si="8"/>
        <v>0</v>
      </c>
      <c r="AR100" s="112">
        <f t="shared" si="9"/>
        <v>0</v>
      </c>
      <c r="AS100" s="112">
        <f t="shared" si="10"/>
        <v>0</v>
      </c>
      <c r="AT100" s="113" t="e">
        <f t="shared" si="11"/>
        <v>#N/A</v>
      </c>
      <c r="AU100" s="113" t="e">
        <f t="shared" si="12"/>
        <v>#N/A</v>
      </c>
      <c r="AV100" s="112">
        <f t="shared" si="13"/>
        <v>0</v>
      </c>
      <c r="AW100" s="103" t="str">
        <f t="shared" si="14"/>
        <v/>
      </c>
      <c r="AX100" s="9"/>
      <c r="BA100" s="94"/>
      <c r="BB100" s="95" t="str">
        <f t="array" ref="BB100">IFERROR(INDEX($BN$84:$BQ$715,SMALL(IF(COUNTIF($BD$176,$BM$84:$BN$715),MATCH(ROW($BN$84:$BQ$715),ROW($BN$84:$BQ$715)),""),ROWS(BB$84:$BB100)),COLUMNS($BN$84:BN100)),"")</f>
        <v/>
      </c>
      <c r="BC100" s="95" t="str">
        <f t="array" ref="BC100">IFERROR(INDEX($BN$84:$BQ$715,SMALL(IF(COUNTIF($BD$176,$BM$84:$BN$715),MATCH(ROW($BN$84:$BQ$715),ROW($BN$84:$BQ$715)),""),ROWS($BB$84:BC100)),COLUMNS($BN$84:BO100)),"")</f>
        <v/>
      </c>
      <c r="BD100" s="96" t="str">
        <f t="array" ref="BD100">IFERROR(INDEX($BN$84:$BQ$715,SMALL(IF(COUNTIF($BD$176,$BM$84:$BN$715),MATCH(ROW($BN$84:$BQ$715),ROW($BN$84:$BQ$715)),""),ROWS($BB$84:BD100)),COLUMNS($BN$84:BP100)),"")</f>
        <v/>
      </c>
      <c r="BE100" s="96" t="str">
        <f t="array" ref="BE100">IFERROR(INDEX($BN$84:$BQ$715,SMALL(IF(COUNTIF($BD$176,$BM$84:$BN$715),MATCH(ROW($BN$84:$BQ$715),ROW($BN$84:$BQ$715)),""),ROWS($BB$84:BE100)),COLUMNS($BN$84:BQ100)),"")</f>
        <v/>
      </c>
      <c r="BF100" s="88"/>
      <c r="BH100" s="98"/>
      <c r="BI100" s="98"/>
      <c r="BJ100" s="98"/>
      <c r="BM100" s="98" t="s">
        <v>78</v>
      </c>
      <c r="BN100" s="98" t="s">
        <v>126</v>
      </c>
      <c r="BO100" s="98" t="s">
        <v>127</v>
      </c>
      <c r="BP100" s="100">
        <v>3</v>
      </c>
      <c r="BQ100" s="100">
        <v>2</v>
      </c>
      <c r="BR100" s="101"/>
    </row>
    <row r="101" spans="3:70" ht="21" customHeight="1" thickBot="1" x14ac:dyDescent="0.25">
      <c r="AN101" s="112" t="str">
        <f t="shared" si="5"/>
        <v/>
      </c>
      <c r="AO101" s="103">
        <f t="shared" si="6"/>
        <v>1</v>
      </c>
      <c r="AP101" s="113">
        <f t="shared" si="7"/>
        <v>0</v>
      </c>
      <c r="AQ101" s="113">
        <f t="shared" si="8"/>
        <v>0</v>
      </c>
      <c r="AR101" s="112">
        <f t="shared" si="9"/>
        <v>0</v>
      </c>
      <c r="AS101" s="112">
        <f t="shared" si="10"/>
        <v>0</v>
      </c>
      <c r="AT101" s="113" t="e">
        <f t="shared" si="11"/>
        <v>#N/A</v>
      </c>
      <c r="AU101" s="113" t="e">
        <f t="shared" si="12"/>
        <v>#N/A</v>
      </c>
      <c r="AV101" s="112">
        <f t="shared" si="13"/>
        <v>0</v>
      </c>
      <c r="AW101" s="103" t="str">
        <f t="shared" si="14"/>
        <v/>
      </c>
      <c r="AX101" s="9"/>
      <c r="BA101" s="94"/>
      <c r="BB101" s="95" t="str">
        <f t="array" ref="BB101">IFERROR(INDEX($BN$84:$BQ$715,SMALL(IF(COUNTIF($BD$176,$BM$84:$BN$715),MATCH(ROW($BN$84:$BQ$715),ROW($BN$84:$BQ$715)),""),ROWS(BB$84:$BB101)),COLUMNS($BN$84:BN101)),"")</f>
        <v/>
      </c>
      <c r="BC101" s="95" t="str">
        <f t="array" ref="BC101">IFERROR(INDEX($BN$84:$BQ$715,SMALL(IF(COUNTIF($BD$176,$BM$84:$BN$715),MATCH(ROW($BN$84:$BQ$715),ROW($BN$84:$BQ$715)),""),ROWS($BB$84:BC101)),COLUMNS($BN$84:BO101)),"")</f>
        <v/>
      </c>
      <c r="BD101" s="96" t="str">
        <f t="array" ref="BD101">IFERROR(INDEX($BN$84:$BQ$715,SMALL(IF(COUNTIF($BD$176,$BM$84:$BN$715),MATCH(ROW($BN$84:$BQ$715),ROW($BN$84:$BQ$715)),""),ROWS($BB$84:BD101)),COLUMNS($BN$84:BP101)),"")</f>
        <v/>
      </c>
      <c r="BE101" s="96" t="str">
        <f t="array" ref="BE101">IFERROR(INDEX($BN$84:$BQ$715,SMALL(IF(COUNTIF($BD$176,$BM$84:$BN$715),MATCH(ROW($BN$84:$BQ$715),ROW($BN$84:$BQ$715)),""),ROWS($BB$84:BE101)),COLUMNS($BN$84:BQ101)),"")</f>
        <v/>
      </c>
      <c r="BF101" s="88"/>
      <c r="BH101" s="98"/>
      <c r="BI101" s="98"/>
      <c r="BJ101" s="98"/>
      <c r="BM101" s="98" t="s">
        <v>78</v>
      </c>
      <c r="BN101" s="98" t="s">
        <v>128</v>
      </c>
      <c r="BO101" s="98" t="s">
        <v>129</v>
      </c>
      <c r="BP101" s="100">
        <v>3</v>
      </c>
      <c r="BQ101" s="100">
        <v>2</v>
      </c>
      <c r="BR101" s="101"/>
    </row>
    <row r="102" spans="3:70" ht="21" customHeight="1" thickBot="1" x14ac:dyDescent="0.25">
      <c r="AN102" s="112" t="str">
        <f t="shared" si="5"/>
        <v/>
      </c>
      <c r="AO102" s="103">
        <f t="shared" si="6"/>
        <v>1</v>
      </c>
      <c r="AP102" s="113">
        <f t="shared" si="7"/>
        <v>0</v>
      </c>
      <c r="AQ102" s="113">
        <f t="shared" si="8"/>
        <v>0</v>
      </c>
      <c r="AR102" s="112">
        <f t="shared" si="9"/>
        <v>0</v>
      </c>
      <c r="AS102" s="112">
        <f t="shared" si="10"/>
        <v>0</v>
      </c>
      <c r="AT102" s="113" t="e">
        <f t="shared" si="11"/>
        <v>#N/A</v>
      </c>
      <c r="AU102" s="113" t="e">
        <f t="shared" si="12"/>
        <v>#N/A</v>
      </c>
      <c r="AV102" s="112">
        <f t="shared" si="13"/>
        <v>0</v>
      </c>
      <c r="AW102" s="103" t="str">
        <f t="shared" si="14"/>
        <v/>
      </c>
      <c r="AX102" s="9"/>
      <c r="BA102" s="94"/>
      <c r="BB102" s="95" t="str">
        <f t="array" ref="BB102">IFERROR(INDEX($BN$84:$BQ$715,SMALL(IF(COUNTIF($BD$176,$BM$84:$BN$715),MATCH(ROW($BN$84:$BQ$715),ROW($BN$84:$BQ$715)),""),ROWS(BB$84:$BB102)),COLUMNS($BN$84:BN102)),"")</f>
        <v/>
      </c>
      <c r="BC102" s="95" t="str">
        <f t="array" ref="BC102">IFERROR(INDEX($BN$84:$BQ$715,SMALL(IF(COUNTIF($BD$176,$BM$84:$BN$715),MATCH(ROW($BN$84:$BQ$715),ROW($BN$84:$BQ$715)),""),ROWS($BB$84:BC102)),COLUMNS($BN$84:BO102)),"")</f>
        <v/>
      </c>
      <c r="BD102" s="96" t="str">
        <f t="array" ref="BD102">IFERROR(INDEX($BN$84:$BQ$715,SMALL(IF(COUNTIF($BD$176,$BM$84:$BN$715),MATCH(ROW($BN$84:$BQ$715),ROW($BN$84:$BQ$715)),""),ROWS($BB$84:BD102)),COLUMNS($BN$84:BP102)),"")</f>
        <v/>
      </c>
      <c r="BE102" s="96" t="str">
        <f t="array" ref="BE102">IFERROR(INDEX($BN$84:$BQ$715,SMALL(IF(COUNTIF($BD$176,$BM$84:$BN$715),MATCH(ROW($BN$84:$BQ$715),ROW($BN$84:$BQ$715)),""),ROWS($BB$84:BE102)),COLUMNS($BN$84:BQ102)),"")</f>
        <v/>
      </c>
      <c r="BF102" s="88"/>
      <c r="BH102" s="98"/>
      <c r="BI102" s="98"/>
      <c r="BJ102" s="98"/>
      <c r="BM102" s="98" t="s">
        <v>78</v>
      </c>
      <c r="BN102" s="98" t="s">
        <v>130</v>
      </c>
      <c r="BO102" s="98" t="s">
        <v>131</v>
      </c>
      <c r="BP102" s="100">
        <v>3</v>
      </c>
      <c r="BQ102" s="100">
        <v>2</v>
      </c>
      <c r="BR102" s="101"/>
    </row>
    <row r="103" spans="3:70" ht="21" customHeight="1" thickBot="1" x14ac:dyDescent="0.25">
      <c r="AN103" s="112" t="str">
        <f t="shared" si="5"/>
        <v/>
      </c>
      <c r="AO103" s="103">
        <f t="shared" si="6"/>
        <v>1</v>
      </c>
      <c r="AP103" s="113">
        <f t="shared" si="7"/>
        <v>0</v>
      </c>
      <c r="AQ103" s="113">
        <f t="shared" si="8"/>
        <v>0</v>
      </c>
      <c r="AR103" s="112">
        <f t="shared" si="9"/>
        <v>0</v>
      </c>
      <c r="AS103" s="112">
        <f t="shared" si="10"/>
        <v>0</v>
      </c>
      <c r="AT103" s="113" t="e">
        <f t="shared" si="11"/>
        <v>#N/A</v>
      </c>
      <c r="AU103" s="113" t="e">
        <f t="shared" si="12"/>
        <v>#N/A</v>
      </c>
      <c r="AV103" s="112">
        <f t="shared" si="13"/>
        <v>0</v>
      </c>
      <c r="AW103" s="103" t="str">
        <f t="shared" si="14"/>
        <v/>
      </c>
      <c r="AX103" s="9"/>
      <c r="BA103" s="94"/>
      <c r="BB103" s="95" t="str">
        <f t="array" ref="BB103">IFERROR(INDEX($BN$84:$BQ$715,SMALL(IF(COUNTIF($BD$176,$BM$84:$BN$715),MATCH(ROW($BN$84:$BQ$715),ROW($BN$84:$BQ$715)),""),ROWS(BB$84:$BB103)),COLUMNS($BN$84:BN103)),"")</f>
        <v/>
      </c>
      <c r="BC103" s="95" t="str">
        <f t="array" ref="BC103">IFERROR(INDEX($BN$84:$BQ$715,SMALL(IF(COUNTIF($BD$176,$BM$84:$BN$715),MATCH(ROW($BN$84:$BQ$715),ROW($BN$84:$BQ$715)),""),ROWS($BB$84:BC103)),COLUMNS($BN$84:BO103)),"")</f>
        <v/>
      </c>
      <c r="BD103" s="96" t="str">
        <f t="array" ref="BD103">IFERROR(INDEX($BN$84:$BQ$715,SMALL(IF(COUNTIF($BD$176,$BM$84:$BN$715),MATCH(ROW($BN$84:$BQ$715),ROW($BN$84:$BQ$715)),""),ROWS($BB$84:BD103)),COLUMNS($BN$84:BP103)),"")</f>
        <v/>
      </c>
      <c r="BE103" s="96" t="str">
        <f t="array" ref="BE103">IFERROR(INDEX($BN$84:$BQ$715,SMALL(IF(COUNTIF($BD$176,$BM$84:$BN$715),MATCH(ROW($BN$84:$BQ$715),ROW($BN$84:$BQ$715)),""),ROWS($BB$84:BE103)),COLUMNS($BN$84:BQ103)),"")</f>
        <v/>
      </c>
      <c r="BF103" s="88"/>
      <c r="BH103" s="98"/>
      <c r="BI103" s="98"/>
      <c r="BJ103" s="98"/>
      <c r="BM103" s="98" t="s">
        <v>78</v>
      </c>
      <c r="BN103" s="98" t="s">
        <v>132</v>
      </c>
      <c r="BO103" s="98" t="s">
        <v>133</v>
      </c>
      <c r="BP103" s="100">
        <v>3</v>
      </c>
      <c r="BQ103" s="100">
        <v>2</v>
      </c>
      <c r="BR103" s="101"/>
    </row>
    <row r="104" spans="3:70" ht="21" customHeight="1" thickBot="1" x14ac:dyDescent="0.25">
      <c r="AN104" s="112" t="str">
        <f t="shared" si="5"/>
        <v/>
      </c>
      <c r="AO104" s="103">
        <f t="shared" si="6"/>
        <v>1</v>
      </c>
      <c r="AP104" s="113">
        <f t="shared" si="7"/>
        <v>0</v>
      </c>
      <c r="AQ104" s="113">
        <f t="shared" si="8"/>
        <v>0</v>
      </c>
      <c r="AR104" s="112">
        <f t="shared" si="9"/>
        <v>0</v>
      </c>
      <c r="AS104" s="112">
        <f t="shared" si="10"/>
        <v>0</v>
      </c>
      <c r="AT104" s="113" t="e">
        <f t="shared" si="11"/>
        <v>#N/A</v>
      </c>
      <c r="AU104" s="113" t="e">
        <f t="shared" si="12"/>
        <v>#N/A</v>
      </c>
      <c r="AV104" s="112">
        <f t="shared" si="13"/>
        <v>0</v>
      </c>
      <c r="AW104" s="103" t="str">
        <f t="shared" si="14"/>
        <v/>
      </c>
      <c r="AX104" s="9"/>
      <c r="BA104" s="94"/>
      <c r="BB104" s="95" t="str">
        <f t="array" ref="BB104">IFERROR(INDEX($BN$84:$BQ$715,SMALL(IF(COUNTIF($BD$176,$BM$84:$BN$715),MATCH(ROW($BN$84:$BQ$715),ROW($BN$84:$BQ$715)),""),ROWS(BB$84:$BB104)),COLUMNS($BN$84:BN104)),"")</f>
        <v/>
      </c>
      <c r="BC104" s="95" t="str">
        <f t="array" ref="BC104">IFERROR(INDEX($BN$84:$BQ$715,SMALL(IF(COUNTIF($BD$176,$BM$84:$BN$715),MATCH(ROW($BN$84:$BQ$715),ROW($BN$84:$BQ$715)),""),ROWS($BB$84:BC104)),COLUMNS($BN$84:BO104)),"")</f>
        <v/>
      </c>
      <c r="BD104" s="96" t="str">
        <f t="array" ref="BD104">IFERROR(INDEX($BN$84:$BQ$715,SMALL(IF(COUNTIF($BD$176,$BM$84:$BN$715),MATCH(ROW($BN$84:$BQ$715),ROW($BN$84:$BQ$715)),""),ROWS($BB$84:BD104)),COLUMNS($BN$84:BP104)),"")</f>
        <v/>
      </c>
      <c r="BE104" s="96" t="str">
        <f t="array" ref="BE104">IFERROR(INDEX($BN$84:$BQ$715,SMALL(IF(COUNTIF($BD$176,$BM$84:$BN$715),MATCH(ROW($BN$84:$BQ$715),ROW($BN$84:$BQ$715)),""),ROWS($BB$84:BE104)),COLUMNS($BN$84:BQ104)),"")</f>
        <v/>
      </c>
      <c r="BF104" s="88"/>
      <c r="BH104" s="98"/>
      <c r="BI104" s="98"/>
      <c r="BJ104" s="98"/>
      <c r="BM104" s="98" t="s">
        <v>78</v>
      </c>
      <c r="BN104" s="98" t="s">
        <v>134</v>
      </c>
      <c r="BO104" s="98" t="s">
        <v>135</v>
      </c>
      <c r="BP104" s="100">
        <v>3</v>
      </c>
      <c r="BQ104" s="100">
        <v>2</v>
      </c>
      <c r="BR104" s="101"/>
    </row>
    <row r="105" spans="3:70" ht="21" customHeight="1" thickBot="1" x14ac:dyDescent="0.25">
      <c r="AN105" s="112" t="str">
        <f t="shared" si="5"/>
        <v/>
      </c>
      <c r="AO105" s="103">
        <f t="shared" si="6"/>
        <v>1</v>
      </c>
      <c r="AP105" s="113">
        <f t="shared" si="7"/>
        <v>0</v>
      </c>
      <c r="AQ105" s="113">
        <f t="shared" si="8"/>
        <v>0</v>
      </c>
      <c r="AR105" s="112">
        <f t="shared" si="9"/>
        <v>0</v>
      </c>
      <c r="AS105" s="112">
        <f t="shared" si="10"/>
        <v>0</v>
      </c>
      <c r="AT105" s="113" t="e">
        <f t="shared" si="11"/>
        <v>#N/A</v>
      </c>
      <c r="AU105" s="113" t="e">
        <f t="shared" si="12"/>
        <v>#N/A</v>
      </c>
      <c r="AV105" s="112">
        <f t="shared" si="13"/>
        <v>0</v>
      </c>
      <c r="AW105" s="103" t="str">
        <f t="shared" si="14"/>
        <v/>
      </c>
      <c r="AX105" s="9"/>
      <c r="BA105" s="94"/>
      <c r="BB105" s="95" t="str">
        <f t="array" ref="BB105">IFERROR(INDEX($BN$84:$BQ$715,SMALL(IF(COUNTIF($BD$176,$BM$84:$BN$715),MATCH(ROW($BN$84:$BQ$715),ROW($BN$84:$BQ$715)),""),ROWS(BB$84:$BB105)),COLUMNS($BN$84:BN105)),"")</f>
        <v/>
      </c>
      <c r="BC105" s="95" t="str">
        <f t="array" ref="BC105">IFERROR(INDEX($BN$84:$BQ$715,SMALL(IF(COUNTIF($BD$176,$BM$84:$BN$715),MATCH(ROW($BN$84:$BQ$715),ROW($BN$84:$BQ$715)),""),ROWS($BB$84:BC105)),COLUMNS($BN$84:BO105)),"")</f>
        <v/>
      </c>
      <c r="BD105" s="96" t="str">
        <f t="array" ref="BD105">IFERROR(INDEX($BN$84:$BQ$715,SMALL(IF(COUNTIF($BD$176,$BM$84:$BN$715),MATCH(ROW($BN$84:$BQ$715),ROW($BN$84:$BQ$715)),""),ROWS($BB$84:BD105)),COLUMNS($BN$84:BP105)),"")</f>
        <v/>
      </c>
      <c r="BE105" s="96" t="str">
        <f t="array" ref="BE105">IFERROR(INDEX($BN$84:$BQ$715,SMALL(IF(COUNTIF($BD$176,$BM$84:$BN$715),MATCH(ROW($BN$84:$BQ$715),ROW($BN$84:$BQ$715)),""),ROWS($BB$84:BE105)),COLUMNS($BN$84:BQ105)),"")</f>
        <v/>
      </c>
      <c r="BF105" s="88"/>
      <c r="BH105" s="98"/>
      <c r="BI105" s="98"/>
      <c r="BJ105" s="98"/>
      <c r="BM105" s="98" t="s">
        <v>78</v>
      </c>
      <c r="BN105" s="98" t="s">
        <v>136</v>
      </c>
      <c r="BO105" s="98" t="s">
        <v>137</v>
      </c>
      <c r="BP105" s="100">
        <v>3</v>
      </c>
      <c r="BQ105" s="100">
        <v>2</v>
      </c>
      <c r="BR105" s="101"/>
    </row>
    <row r="106" spans="3:70" ht="21" customHeight="1" thickBot="1" x14ac:dyDescent="0.25">
      <c r="AN106" s="112" t="str">
        <f t="shared" si="5"/>
        <v/>
      </c>
      <c r="AO106" s="103">
        <f t="shared" si="6"/>
        <v>1</v>
      </c>
      <c r="AP106" s="113">
        <f t="shared" si="7"/>
        <v>0</v>
      </c>
      <c r="AQ106" s="113">
        <f t="shared" si="8"/>
        <v>0</v>
      </c>
      <c r="AR106" s="112">
        <f t="shared" si="9"/>
        <v>0</v>
      </c>
      <c r="AS106" s="112">
        <f t="shared" si="10"/>
        <v>0</v>
      </c>
      <c r="AT106" s="113" t="e">
        <f t="shared" si="11"/>
        <v>#N/A</v>
      </c>
      <c r="AU106" s="113" t="e">
        <f t="shared" si="12"/>
        <v>#N/A</v>
      </c>
      <c r="AV106" s="112">
        <f t="shared" si="13"/>
        <v>0</v>
      </c>
      <c r="AW106" s="103" t="str">
        <f t="shared" si="14"/>
        <v/>
      </c>
      <c r="AX106" s="9"/>
      <c r="BA106" s="94"/>
      <c r="BB106" s="95" t="str">
        <f t="array" ref="BB106">IFERROR(INDEX($BN$84:$BQ$715,SMALL(IF(COUNTIF($BD$176,$BM$84:$BN$715),MATCH(ROW($BN$84:$BQ$715),ROW($BN$84:$BQ$715)),""),ROWS(BB$84:$BB106)),COLUMNS($BN$84:BN106)),"")</f>
        <v/>
      </c>
      <c r="BC106" s="95" t="str">
        <f t="array" ref="BC106">IFERROR(INDEX($BN$84:$BQ$715,SMALL(IF(COUNTIF($BD$176,$BM$84:$BN$715),MATCH(ROW($BN$84:$BQ$715),ROW($BN$84:$BQ$715)),""),ROWS($BB$84:BC106)),COLUMNS($BN$84:BO106)),"")</f>
        <v/>
      </c>
      <c r="BD106" s="96" t="str">
        <f t="array" ref="BD106">IFERROR(INDEX($BN$84:$BQ$715,SMALL(IF(COUNTIF($BD$176,$BM$84:$BN$715),MATCH(ROW($BN$84:$BQ$715),ROW($BN$84:$BQ$715)),""),ROWS($BB$84:BD106)),COLUMNS($BN$84:BP106)),"")</f>
        <v/>
      </c>
      <c r="BE106" s="96" t="str">
        <f t="array" ref="BE106">IFERROR(INDEX($BN$84:$BQ$715,SMALL(IF(COUNTIF($BD$176,$BM$84:$BN$715),MATCH(ROW($BN$84:$BQ$715),ROW($BN$84:$BQ$715)),""),ROWS($BB$84:BE106)),COLUMNS($BN$84:BQ106)),"")</f>
        <v/>
      </c>
      <c r="BF106" s="88"/>
      <c r="BH106" s="98"/>
      <c r="BI106" s="98"/>
      <c r="BJ106" s="98"/>
      <c r="BM106" s="98" t="s">
        <v>78</v>
      </c>
      <c r="BN106" s="98" t="s">
        <v>138</v>
      </c>
      <c r="BO106" s="98" t="s">
        <v>139</v>
      </c>
      <c r="BP106" s="100">
        <v>3</v>
      </c>
      <c r="BQ106" s="100">
        <v>2</v>
      </c>
      <c r="BR106" s="101"/>
    </row>
    <row r="107" spans="3:70" ht="21" customHeight="1" thickBot="1" x14ac:dyDescent="0.25">
      <c r="AN107" s="112" t="str">
        <f t="shared" si="5"/>
        <v/>
      </c>
      <c r="AO107" s="103">
        <f t="shared" si="6"/>
        <v>1</v>
      </c>
      <c r="AP107" s="113">
        <f t="shared" si="7"/>
        <v>0</v>
      </c>
      <c r="AQ107" s="113">
        <f t="shared" si="8"/>
        <v>0</v>
      </c>
      <c r="AR107" s="112">
        <f t="shared" si="9"/>
        <v>0</v>
      </c>
      <c r="AS107" s="112">
        <f t="shared" si="10"/>
        <v>0</v>
      </c>
      <c r="AT107" s="113" t="e">
        <f t="shared" si="11"/>
        <v>#N/A</v>
      </c>
      <c r="AU107" s="113" t="e">
        <f t="shared" si="12"/>
        <v>#N/A</v>
      </c>
      <c r="AV107" s="112">
        <f t="shared" si="13"/>
        <v>0</v>
      </c>
      <c r="AW107" s="103" t="str">
        <f t="shared" si="14"/>
        <v/>
      </c>
      <c r="AX107" s="9"/>
      <c r="BA107" s="94"/>
      <c r="BB107" s="95" t="str">
        <f t="array" ref="BB107">IFERROR(INDEX($BN$84:$BQ$715,SMALL(IF(COUNTIF($BD$176,$BM$84:$BN$715),MATCH(ROW($BN$84:$BQ$715),ROW($BN$84:$BQ$715)),""),ROWS(BB$84:$BB107)),COLUMNS($BN$84:BN107)),"")</f>
        <v/>
      </c>
      <c r="BC107" s="95" t="str">
        <f t="array" ref="BC107">IFERROR(INDEX($BN$84:$BQ$715,SMALL(IF(COUNTIF($BD$176,$BM$84:$BN$715),MATCH(ROW($BN$84:$BQ$715),ROW($BN$84:$BQ$715)),""),ROWS($BB$84:BC107)),COLUMNS($BN$84:BO107)),"")</f>
        <v/>
      </c>
      <c r="BD107" s="96" t="str">
        <f t="array" ref="BD107">IFERROR(INDEX($BN$84:$BQ$715,SMALL(IF(COUNTIF($BD$176,$BM$84:$BN$715),MATCH(ROW($BN$84:$BQ$715),ROW($BN$84:$BQ$715)),""),ROWS($BB$84:BD107)),COLUMNS($BN$84:BP107)),"")</f>
        <v/>
      </c>
      <c r="BE107" s="96" t="str">
        <f t="array" ref="BE107">IFERROR(INDEX($BN$84:$BQ$715,SMALL(IF(COUNTIF($BD$176,$BM$84:$BN$715),MATCH(ROW($BN$84:$BQ$715),ROW($BN$84:$BQ$715)),""),ROWS($BB$84:BE107)),COLUMNS($BN$84:BQ107)),"")</f>
        <v/>
      </c>
      <c r="BF107" s="88"/>
      <c r="BH107" s="98"/>
      <c r="BI107" s="98"/>
      <c r="BJ107" s="98"/>
      <c r="BM107" s="98" t="s">
        <v>78</v>
      </c>
      <c r="BN107" s="98" t="s">
        <v>140</v>
      </c>
      <c r="BO107" s="98" t="s">
        <v>141</v>
      </c>
      <c r="BP107" s="100">
        <v>3</v>
      </c>
      <c r="BQ107" s="100">
        <v>2</v>
      </c>
      <c r="BR107" s="101"/>
    </row>
    <row r="108" spans="3:70" ht="21" customHeight="1" thickBot="1" x14ac:dyDescent="0.25">
      <c r="AN108" s="112" t="str">
        <f t="shared" si="5"/>
        <v/>
      </c>
      <c r="AO108" s="103">
        <f t="shared" si="6"/>
        <v>1</v>
      </c>
      <c r="AP108" s="113">
        <f t="shared" si="7"/>
        <v>0</v>
      </c>
      <c r="AQ108" s="113">
        <f t="shared" si="8"/>
        <v>0</v>
      </c>
      <c r="AR108" s="112">
        <f t="shared" si="9"/>
        <v>0</v>
      </c>
      <c r="AS108" s="112">
        <f t="shared" si="10"/>
        <v>0</v>
      </c>
      <c r="AT108" s="113" t="e">
        <f t="shared" si="11"/>
        <v>#N/A</v>
      </c>
      <c r="AU108" s="113" t="e">
        <f t="shared" si="12"/>
        <v>#N/A</v>
      </c>
      <c r="AV108" s="112">
        <f t="shared" si="13"/>
        <v>0</v>
      </c>
      <c r="AW108" s="103" t="str">
        <f t="shared" si="14"/>
        <v/>
      </c>
      <c r="AX108" s="9"/>
      <c r="BA108" s="94"/>
      <c r="BB108" s="95" t="str">
        <f t="array" ref="BB108">IFERROR(INDEX($BN$84:$BQ$715,SMALL(IF(COUNTIF($BD$176,$BM$84:$BN$715),MATCH(ROW($BN$84:$BQ$715),ROW($BN$84:$BQ$715)),""),ROWS(BB$84:$BB108)),COLUMNS($BN$84:BN108)),"")</f>
        <v/>
      </c>
      <c r="BC108" s="95" t="str">
        <f t="array" ref="BC108">IFERROR(INDEX($BN$84:$BQ$715,SMALL(IF(COUNTIF($BD$176,$BM$84:$BN$715),MATCH(ROW($BN$84:$BQ$715),ROW($BN$84:$BQ$715)),""),ROWS($BB$84:BC108)),COLUMNS($BN$84:BO108)),"")</f>
        <v/>
      </c>
      <c r="BD108" s="96" t="str">
        <f t="array" ref="BD108">IFERROR(INDEX($BN$84:$BQ$715,SMALL(IF(COUNTIF($BD$176,$BM$84:$BN$715),MATCH(ROW($BN$84:$BQ$715),ROW($BN$84:$BQ$715)),""),ROWS($BB$84:BD108)),COLUMNS($BN$84:BP108)),"")</f>
        <v/>
      </c>
      <c r="BE108" s="96" t="str">
        <f t="array" ref="BE108">IFERROR(INDEX($BN$84:$BQ$715,SMALL(IF(COUNTIF($BD$176,$BM$84:$BN$715),MATCH(ROW($BN$84:$BQ$715),ROW($BN$84:$BQ$715)),""),ROWS($BB$84:BE108)),COLUMNS($BN$84:BQ108)),"")</f>
        <v/>
      </c>
      <c r="BF108" s="88"/>
      <c r="BH108" s="98"/>
      <c r="BI108" s="98"/>
      <c r="BJ108" s="98"/>
      <c r="BM108" s="98" t="s">
        <v>93</v>
      </c>
      <c r="BN108" s="98" t="s">
        <v>142</v>
      </c>
      <c r="BO108" s="98" t="s">
        <v>143</v>
      </c>
      <c r="BP108" s="100">
        <v>3</v>
      </c>
      <c r="BQ108" s="100">
        <v>2</v>
      </c>
      <c r="BR108" s="101"/>
    </row>
    <row r="109" spans="3:70" ht="21" customHeight="1" thickBot="1" x14ac:dyDescent="0.25">
      <c r="AN109" s="112" t="str">
        <f t="shared" si="5"/>
        <v/>
      </c>
      <c r="AO109" s="103">
        <f t="shared" si="6"/>
        <v>1</v>
      </c>
      <c r="AP109" s="113">
        <f t="shared" si="7"/>
        <v>0</v>
      </c>
      <c r="AQ109" s="113">
        <f t="shared" si="8"/>
        <v>0</v>
      </c>
      <c r="AR109" s="112">
        <f t="shared" si="9"/>
        <v>0</v>
      </c>
      <c r="AS109" s="112">
        <f t="shared" si="10"/>
        <v>0</v>
      </c>
      <c r="AT109" s="113" t="e">
        <f t="shared" si="11"/>
        <v>#N/A</v>
      </c>
      <c r="AU109" s="113" t="e">
        <f t="shared" si="12"/>
        <v>#N/A</v>
      </c>
      <c r="AV109" s="112">
        <f t="shared" si="13"/>
        <v>0</v>
      </c>
      <c r="AW109" s="103" t="str">
        <f t="shared" si="14"/>
        <v/>
      </c>
      <c r="AX109" s="9"/>
      <c r="BA109" s="94"/>
      <c r="BB109" s="95" t="str">
        <f t="array" ref="BB109">IFERROR(INDEX($BN$84:$BQ$715,SMALL(IF(COUNTIF($BD$176,$BM$84:$BN$715),MATCH(ROW($BN$84:$BQ$715),ROW($BN$84:$BQ$715)),""),ROWS(BB$84:$BB109)),COLUMNS($BN$84:BN109)),"")</f>
        <v/>
      </c>
      <c r="BC109" s="95" t="str">
        <f t="array" ref="BC109">IFERROR(INDEX($BN$84:$BQ$715,SMALL(IF(COUNTIF($BD$176,$BM$84:$BN$715),MATCH(ROW($BN$84:$BQ$715),ROW($BN$84:$BQ$715)),""),ROWS($BB$84:BC109)),COLUMNS($BN$84:BO109)),"")</f>
        <v/>
      </c>
      <c r="BD109" s="96" t="str">
        <f t="array" ref="BD109">IFERROR(INDEX($BN$84:$BQ$715,SMALL(IF(COUNTIF($BD$176,$BM$84:$BN$715),MATCH(ROW($BN$84:$BQ$715),ROW($BN$84:$BQ$715)),""),ROWS($BB$84:BD109)),COLUMNS($BN$84:BP109)),"")</f>
        <v/>
      </c>
      <c r="BE109" s="96" t="str">
        <f t="array" ref="BE109">IFERROR(INDEX($BN$84:$BQ$715,SMALL(IF(COUNTIF($BD$176,$BM$84:$BN$715),MATCH(ROW($BN$84:$BQ$715),ROW($BN$84:$BQ$715)),""),ROWS($BB$84:BE109)),COLUMNS($BN$84:BQ109)),"")</f>
        <v/>
      </c>
      <c r="BF109" s="88"/>
      <c r="BH109" s="98"/>
      <c r="BI109" s="99"/>
      <c r="BJ109" s="99"/>
      <c r="BM109" s="98" t="s">
        <v>93</v>
      </c>
      <c r="BN109" s="98" t="s">
        <v>144</v>
      </c>
      <c r="BO109" s="98" t="s">
        <v>145</v>
      </c>
      <c r="BP109" s="100">
        <v>3</v>
      </c>
      <c r="BQ109" s="100">
        <v>2</v>
      </c>
      <c r="BR109" s="101"/>
    </row>
    <row r="110" spans="3:70" ht="21" customHeight="1" thickBot="1" x14ac:dyDescent="0.25">
      <c r="AN110" s="112" t="str">
        <f t="shared" si="5"/>
        <v/>
      </c>
      <c r="AO110" s="103">
        <f t="shared" si="6"/>
        <v>1</v>
      </c>
      <c r="AP110" s="113">
        <f t="shared" si="7"/>
        <v>0</v>
      </c>
      <c r="AQ110" s="113">
        <f t="shared" si="8"/>
        <v>0</v>
      </c>
      <c r="AR110" s="112">
        <f t="shared" si="9"/>
        <v>0</v>
      </c>
      <c r="AS110" s="112">
        <f t="shared" si="10"/>
        <v>0</v>
      </c>
      <c r="AT110" s="113" t="e">
        <f t="shared" si="11"/>
        <v>#N/A</v>
      </c>
      <c r="AU110" s="113" t="e">
        <f t="shared" si="12"/>
        <v>#N/A</v>
      </c>
      <c r="AV110" s="112">
        <f t="shared" si="13"/>
        <v>0</v>
      </c>
      <c r="AW110" s="103" t="str">
        <f t="shared" si="14"/>
        <v/>
      </c>
      <c r="AX110" s="9"/>
      <c r="AY110" s="9"/>
      <c r="BA110" s="94"/>
      <c r="BB110" s="95" t="str">
        <f t="array" ref="BB110">IFERROR(INDEX($BN$84:$BQ$715,SMALL(IF(COUNTIF($BD$176,$BM$84:$BN$715),MATCH(ROW($BN$84:$BQ$715),ROW($BN$84:$BQ$715)),""),ROWS(BB$84:$BB110)),COLUMNS($BN$84:BN110)),"")</f>
        <v/>
      </c>
      <c r="BC110" s="95" t="str">
        <f t="array" ref="BC110">IFERROR(INDEX($BN$84:$BQ$715,SMALL(IF(COUNTIF($BD$176,$BM$84:$BN$715),MATCH(ROW($BN$84:$BQ$715),ROW($BN$84:$BQ$715)),""),ROWS($BB$84:BC110)),COLUMNS($BN$84:BO110)),"")</f>
        <v/>
      </c>
      <c r="BD110" s="96" t="str">
        <f t="array" ref="BD110">IFERROR(INDEX($BN$84:$BQ$715,SMALL(IF(COUNTIF($BD$176,$BM$84:$BN$715),MATCH(ROW($BN$84:$BQ$715),ROW($BN$84:$BQ$715)),""),ROWS($BB$84:BD110)),COLUMNS($BN$84:BP110)),"")</f>
        <v/>
      </c>
      <c r="BE110" s="96" t="str">
        <f t="array" ref="BE110">IFERROR(INDEX($BN$84:$BQ$715,SMALL(IF(COUNTIF($BD$176,$BM$84:$BN$715),MATCH(ROW($BN$84:$BQ$715),ROW($BN$84:$BQ$715)),""),ROWS($BB$84:BE110)),COLUMNS($BN$84:BQ110)),"")</f>
        <v/>
      </c>
      <c r="BF110" s="88"/>
      <c r="BH110" s="99"/>
      <c r="BI110" s="99"/>
      <c r="BJ110" s="99"/>
      <c r="BM110" s="98" t="s">
        <v>93</v>
      </c>
      <c r="BN110" s="98" t="s">
        <v>146</v>
      </c>
      <c r="BO110" s="98" t="s">
        <v>147</v>
      </c>
      <c r="BP110" s="100">
        <v>3</v>
      </c>
      <c r="BQ110" s="100">
        <v>2</v>
      </c>
      <c r="BR110" s="101"/>
    </row>
    <row r="111" spans="3:70" ht="21" customHeight="1" thickBot="1" x14ac:dyDescent="0.25">
      <c r="AN111" s="112" t="str">
        <f t="shared" si="5"/>
        <v/>
      </c>
      <c r="AO111" s="103">
        <f t="shared" si="6"/>
        <v>1</v>
      </c>
      <c r="AP111" s="113">
        <f t="shared" si="7"/>
        <v>0</v>
      </c>
      <c r="AQ111" s="113">
        <f t="shared" si="8"/>
        <v>0</v>
      </c>
      <c r="AR111" s="112">
        <f t="shared" si="9"/>
        <v>0</v>
      </c>
      <c r="AS111" s="112">
        <f t="shared" si="10"/>
        <v>0</v>
      </c>
      <c r="AT111" s="113" t="e">
        <f t="shared" si="11"/>
        <v>#N/A</v>
      </c>
      <c r="AU111" s="113" t="e">
        <f t="shared" si="12"/>
        <v>#N/A</v>
      </c>
      <c r="AV111" s="112">
        <f t="shared" si="13"/>
        <v>0</v>
      </c>
      <c r="AW111" s="103" t="str">
        <f t="shared" si="14"/>
        <v/>
      </c>
      <c r="AX111" s="9"/>
      <c r="AY111" s="9"/>
      <c r="BA111" s="94"/>
      <c r="BB111" s="95" t="str">
        <f t="array" ref="BB111">IFERROR(INDEX($BN$84:$BQ$715,SMALL(IF(COUNTIF($BD$176,$BM$84:$BN$715),MATCH(ROW($BN$84:$BQ$715),ROW($BN$84:$BQ$715)),""),ROWS(BB$84:$BB111)),COLUMNS($BN$84:BN111)),"")</f>
        <v/>
      </c>
      <c r="BC111" s="95" t="str">
        <f t="array" ref="BC111">IFERROR(INDEX($BN$84:$BQ$715,SMALL(IF(COUNTIF($BD$176,$BM$84:$BN$715),MATCH(ROW($BN$84:$BQ$715),ROW($BN$84:$BQ$715)),""),ROWS($BB$84:BC111)),COLUMNS($BN$84:BO111)),"")</f>
        <v/>
      </c>
      <c r="BD111" s="96" t="str">
        <f t="array" ref="BD111">IFERROR(INDEX($BN$84:$BQ$715,SMALL(IF(COUNTIF($BD$176,$BM$84:$BN$715),MATCH(ROW($BN$84:$BQ$715),ROW($BN$84:$BQ$715)),""),ROWS($BB$84:BD111)),COLUMNS($BN$84:BP111)),"")</f>
        <v/>
      </c>
      <c r="BE111" s="96" t="str">
        <f t="array" ref="BE111">IFERROR(INDEX($BN$84:$BQ$715,SMALL(IF(COUNTIF($BD$176,$BM$84:$BN$715),MATCH(ROW($BN$84:$BQ$715),ROW($BN$84:$BQ$715)),""),ROWS($BB$84:BE111)),COLUMNS($BN$84:BQ111)),"")</f>
        <v/>
      </c>
      <c r="BF111" s="88"/>
      <c r="BH111" s="99"/>
      <c r="BI111" s="99"/>
      <c r="BJ111" s="99"/>
      <c r="BM111" s="98" t="s">
        <v>93</v>
      </c>
      <c r="BN111" s="98" t="s">
        <v>148</v>
      </c>
      <c r="BO111" s="98" t="s">
        <v>149</v>
      </c>
      <c r="BP111" s="100">
        <v>3</v>
      </c>
      <c r="BQ111" s="100">
        <v>2</v>
      </c>
      <c r="BR111" s="101"/>
    </row>
    <row r="112" spans="3:70" ht="21" customHeight="1" thickBot="1" x14ac:dyDescent="0.25">
      <c r="AN112" s="112" t="str">
        <f t="shared" si="5"/>
        <v/>
      </c>
      <c r="AO112" s="103">
        <f t="shared" si="6"/>
        <v>1</v>
      </c>
      <c r="AP112" s="113">
        <f t="shared" si="7"/>
        <v>0</v>
      </c>
      <c r="AQ112" s="113">
        <f t="shared" si="8"/>
        <v>0</v>
      </c>
      <c r="AR112" s="112">
        <f t="shared" si="9"/>
        <v>0</v>
      </c>
      <c r="AS112" s="112">
        <f t="shared" si="10"/>
        <v>0</v>
      </c>
      <c r="AT112" s="113" t="e">
        <f t="shared" si="11"/>
        <v>#N/A</v>
      </c>
      <c r="AU112" s="113" t="e">
        <f t="shared" si="12"/>
        <v>#N/A</v>
      </c>
      <c r="AV112" s="112">
        <f t="shared" si="13"/>
        <v>0</v>
      </c>
      <c r="AW112" s="103" t="str">
        <f t="shared" si="14"/>
        <v/>
      </c>
      <c r="AX112" s="9"/>
      <c r="AY112" s="9"/>
      <c r="BA112" s="94"/>
      <c r="BB112" s="95" t="str">
        <f t="array" ref="BB112">IFERROR(INDEX($BN$84:$BQ$715,SMALL(IF(COUNTIF($BD$176,$BM$84:$BN$715),MATCH(ROW($BN$84:$BQ$715),ROW($BN$84:$BQ$715)),""),ROWS(BB$84:$BB112)),COLUMNS($BN$84:BN112)),"")</f>
        <v/>
      </c>
      <c r="BC112" s="95" t="str">
        <f t="array" ref="BC112">IFERROR(INDEX($BN$84:$BQ$715,SMALL(IF(COUNTIF($BD$176,$BM$84:$BN$715),MATCH(ROW($BN$84:$BQ$715),ROW($BN$84:$BQ$715)),""),ROWS($BB$84:BC112)),COLUMNS($BN$84:BO112)),"")</f>
        <v/>
      </c>
      <c r="BD112" s="96" t="str">
        <f t="array" ref="BD112">IFERROR(INDEX($BN$84:$BQ$715,SMALL(IF(COUNTIF($BD$176,$BM$84:$BN$715),MATCH(ROW($BN$84:$BQ$715),ROW($BN$84:$BQ$715)),""),ROWS($BB$84:BD112)),COLUMNS($BN$84:BP112)),"")</f>
        <v/>
      </c>
      <c r="BE112" s="96" t="str">
        <f t="array" ref="BE112">IFERROR(INDEX($BN$84:$BQ$715,SMALL(IF(COUNTIF($BD$176,$BM$84:$BN$715),MATCH(ROW($BN$84:$BQ$715),ROW($BN$84:$BQ$715)),""),ROWS($BB$84:BE112)),COLUMNS($BN$84:BQ112)),"")</f>
        <v/>
      </c>
      <c r="BF112" s="88"/>
      <c r="BH112" s="99"/>
      <c r="BI112" s="99"/>
      <c r="BJ112" s="99"/>
      <c r="BM112" s="98" t="s">
        <v>93</v>
      </c>
      <c r="BN112" s="98" t="s">
        <v>150</v>
      </c>
      <c r="BO112" s="98" t="s">
        <v>151</v>
      </c>
      <c r="BP112" s="100">
        <v>3</v>
      </c>
      <c r="BQ112" s="100">
        <v>2</v>
      </c>
      <c r="BR112" s="101"/>
    </row>
    <row r="113" spans="40:70" ht="21" customHeight="1" thickBot="1" x14ac:dyDescent="0.25">
      <c r="AN113" s="112" t="str">
        <f t="shared" si="5"/>
        <v/>
      </c>
      <c r="AO113" s="103">
        <f t="shared" si="6"/>
        <v>1</v>
      </c>
      <c r="AP113" s="113">
        <f t="shared" si="7"/>
        <v>0</v>
      </c>
      <c r="AQ113" s="113">
        <f t="shared" si="8"/>
        <v>0</v>
      </c>
      <c r="AR113" s="112">
        <f t="shared" si="9"/>
        <v>0</v>
      </c>
      <c r="AS113" s="112">
        <f t="shared" si="10"/>
        <v>0</v>
      </c>
      <c r="AT113" s="113" t="e">
        <f t="shared" si="11"/>
        <v>#N/A</v>
      </c>
      <c r="AU113" s="113" t="e">
        <f t="shared" si="12"/>
        <v>#N/A</v>
      </c>
      <c r="AV113" s="112">
        <f t="shared" si="13"/>
        <v>0</v>
      </c>
      <c r="AW113" s="103" t="str">
        <f t="shared" si="14"/>
        <v/>
      </c>
      <c r="AX113" s="9"/>
      <c r="AY113" s="9"/>
      <c r="BA113" s="94"/>
      <c r="BB113" s="95" t="str">
        <f t="array" ref="BB113">IFERROR(INDEX($BN$84:$BQ$715,SMALL(IF(COUNTIF($BD$176,$BM$84:$BN$715),MATCH(ROW($BN$84:$BQ$715),ROW($BN$84:$BQ$715)),""),ROWS(BB$84:$BB113)),COLUMNS($BN$84:BN113)),"")</f>
        <v/>
      </c>
      <c r="BC113" s="95" t="str">
        <f t="array" ref="BC113">IFERROR(INDEX($BN$84:$BQ$715,SMALL(IF(COUNTIF($BD$176,$BM$84:$BN$715),MATCH(ROW($BN$84:$BQ$715),ROW($BN$84:$BQ$715)),""),ROWS($BB$84:BC113)),COLUMNS($BN$84:BO113)),"")</f>
        <v/>
      </c>
      <c r="BD113" s="96" t="str">
        <f t="array" ref="BD113">IFERROR(INDEX($BN$84:$BQ$715,SMALL(IF(COUNTIF($BD$176,$BM$84:$BN$715),MATCH(ROW($BN$84:$BQ$715),ROW($BN$84:$BQ$715)),""),ROWS($BB$84:BD113)),COLUMNS($BN$84:BP113)),"")</f>
        <v/>
      </c>
      <c r="BE113" s="96" t="str">
        <f t="array" ref="BE113">IFERROR(INDEX($BN$84:$BQ$715,SMALL(IF(COUNTIF($BD$176,$BM$84:$BN$715),MATCH(ROW($BN$84:$BQ$715),ROW($BN$84:$BQ$715)),""),ROWS($BB$84:BE113)),COLUMNS($BN$84:BQ113)),"")</f>
        <v/>
      </c>
      <c r="BF113" s="88"/>
      <c r="BH113" s="99"/>
      <c r="BI113" s="99"/>
      <c r="BJ113" s="99"/>
      <c r="BM113" s="98" t="s">
        <v>93</v>
      </c>
      <c r="BN113" s="98" t="s">
        <v>152</v>
      </c>
      <c r="BO113" s="98" t="s">
        <v>153</v>
      </c>
      <c r="BP113" s="100">
        <v>3</v>
      </c>
      <c r="BQ113" s="100">
        <v>2</v>
      </c>
      <c r="BR113" s="101"/>
    </row>
    <row r="114" spans="40:70" ht="21" customHeight="1" thickBot="1" x14ac:dyDescent="0.25">
      <c r="AN114" s="112" t="str">
        <f t="shared" si="5"/>
        <v/>
      </c>
      <c r="AO114" s="103">
        <f t="shared" si="6"/>
        <v>1</v>
      </c>
      <c r="AP114" s="113">
        <f t="shared" si="7"/>
        <v>0</v>
      </c>
      <c r="AQ114" s="113">
        <f t="shared" si="8"/>
        <v>0</v>
      </c>
      <c r="AR114" s="112">
        <f t="shared" si="9"/>
        <v>0</v>
      </c>
      <c r="AS114" s="112">
        <f t="shared" si="10"/>
        <v>0</v>
      </c>
      <c r="AT114" s="113" t="e">
        <f t="shared" si="11"/>
        <v>#N/A</v>
      </c>
      <c r="AU114" s="113" t="e">
        <f t="shared" si="12"/>
        <v>#N/A</v>
      </c>
      <c r="AV114" s="112">
        <f t="shared" si="13"/>
        <v>0</v>
      </c>
      <c r="AW114" s="103" t="str">
        <f t="shared" si="14"/>
        <v/>
      </c>
      <c r="AX114" s="9"/>
      <c r="AY114" s="9"/>
      <c r="BA114" s="94"/>
      <c r="BB114" s="95" t="str">
        <f t="array" ref="BB114">IFERROR(INDEX($BN$84:$BQ$715,SMALL(IF(COUNTIF($BD$176,$BM$84:$BN$715),MATCH(ROW($BN$84:$BQ$715),ROW($BN$84:$BQ$715)),""),ROWS(BB$84:$BB114)),COLUMNS($BN$84:BN114)),"")</f>
        <v/>
      </c>
      <c r="BC114" s="95" t="str">
        <f t="array" ref="BC114">IFERROR(INDEX($BN$84:$BQ$715,SMALL(IF(COUNTIF($BD$176,$BM$84:$BN$715),MATCH(ROW($BN$84:$BQ$715),ROW($BN$84:$BQ$715)),""),ROWS($BB$84:BC114)),COLUMNS($BN$84:BO114)),"")</f>
        <v/>
      </c>
      <c r="BD114" s="96" t="str">
        <f t="array" ref="BD114">IFERROR(INDEX($BN$84:$BQ$715,SMALL(IF(COUNTIF($BD$176,$BM$84:$BN$715),MATCH(ROW($BN$84:$BQ$715),ROW($BN$84:$BQ$715)),""),ROWS($BB$84:BD114)),COLUMNS($BN$84:BP114)),"")</f>
        <v/>
      </c>
      <c r="BE114" s="96" t="str">
        <f t="array" ref="BE114">IFERROR(INDEX($BN$84:$BQ$715,SMALL(IF(COUNTIF($BD$176,$BM$84:$BN$715),MATCH(ROW($BN$84:$BQ$715),ROW($BN$84:$BQ$715)),""),ROWS($BB$84:BE114)),COLUMNS($BN$84:BQ114)),"")</f>
        <v/>
      </c>
      <c r="BF114" s="88"/>
      <c r="BH114" s="99"/>
      <c r="BI114" s="99"/>
      <c r="BJ114" s="99"/>
      <c r="BM114" s="98" t="s">
        <v>93</v>
      </c>
      <c r="BN114" s="98" t="s">
        <v>154</v>
      </c>
      <c r="BO114" s="98" t="s">
        <v>155</v>
      </c>
      <c r="BP114" s="100">
        <v>3</v>
      </c>
      <c r="BQ114" s="100">
        <v>2</v>
      </c>
      <c r="BR114" s="101"/>
    </row>
    <row r="115" spans="40:70" ht="21" customHeight="1" thickBot="1" x14ac:dyDescent="0.25">
      <c r="AN115" s="112" t="str">
        <f t="shared" si="5"/>
        <v/>
      </c>
      <c r="AO115" s="103">
        <f t="shared" si="6"/>
        <v>1</v>
      </c>
      <c r="AP115" s="113">
        <f t="shared" si="7"/>
        <v>0</v>
      </c>
      <c r="AQ115" s="113">
        <f t="shared" si="8"/>
        <v>0</v>
      </c>
      <c r="AR115" s="112">
        <f t="shared" si="9"/>
        <v>0</v>
      </c>
      <c r="AS115" s="112">
        <f t="shared" si="10"/>
        <v>0</v>
      </c>
      <c r="AT115" s="113" t="e">
        <f t="shared" si="11"/>
        <v>#N/A</v>
      </c>
      <c r="AU115" s="113" t="e">
        <f t="shared" si="12"/>
        <v>#N/A</v>
      </c>
      <c r="AV115" s="112">
        <f t="shared" si="13"/>
        <v>0</v>
      </c>
      <c r="AW115" s="103" t="str">
        <f t="shared" si="14"/>
        <v/>
      </c>
      <c r="AX115" s="9"/>
      <c r="AY115" s="9"/>
      <c r="BA115" s="94"/>
      <c r="BB115" s="95" t="str">
        <f t="array" ref="BB115">IFERROR(INDEX($BN$84:$BQ$715,SMALL(IF(COUNTIF($BD$176,$BM$84:$BN$715),MATCH(ROW($BN$84:$BQ$715),ROW($BN$84:$BQ$715)),""),ROWS(BB$84:$BB115)),COLUMNS($BN$84:BN115)),"")</f>
        <v/>
      </c>
      <c r="BC115" s="95" t="str">
        <f t="array" ref="BC115">IFERROR(INDEX($BN$84:$BQ$715,SMALL(IF(COUNTIF($BD$176,$BM$84:$BN$715),MATCH(ROW($BN$84:$BQ$715),ROW($BN$84:$BQ$715)),""),ROWS($BB$84:BC115)),COLUMNS($BN$84:BO115)),"")</f>
        <v/>
      </c>
      <c r="BD115" s="96" t="str">
        <f t="array" ref="BD115">IFERROR(INDEX($BN$84:$BQ$715,SMALL(IF(COUNTIF($BD$176,$BM$84:$BN$715),MATCH(ROW($BN$84:$BQ$715),ROW($BN$84:$BQ$715)),""),ROWS($BB$84:BD115)),COLUMNS($BN$84:BP115)),"")</f>
        <v/>
      </c>
      <c r="BE115" s="96" t="str">
        <f t="array" ref="BE115">IFERROR(INDEX($BN$84:$BQ$715,SMALL(IF(COUNTIF($BD$176,$BM$84:$BN$715),MATCH(ROW($BN$84:$BQ$715),ROW($BN$84:$BQ$715)),""),ROWS($BB$84:BE115)),COLUMNS($BN$84:BQ115)),"")</f>
        <v/>
      </c>
      <c r="BF115" s="88"/>
      <c r="BH115" s="99"/>
      <c r="BI115" s="99"/>
      <c r="BJ115" s="99"/>
      <c r="BM115" s="98" t="s">
        <v>93</v>
      </c>
      <c r="BN115" s="98" t="s">
        <v>156</v>
      </c>
      <c r="BO115" s="98" t="s">
        <v>157</v>
      </c>
      <c r="BP115" s="100">
        <v>3</v>
      </c>
      <c r="BQ115" s="100">
        <v>2</v>
      </c>
      <c r="BR115" s="101"/>
    </row>
    <row r="116" spans="40:70" ht="21" customHeight="1" thickBot="1" x14ac:dyDescent="0.25">
      <c r="AN116" s="112" t="str">
        <f t="shared" si="5"/>
        <v/>
      </c>
      <c r="AO116" s="103">
        <f t="shared" si="6"/>
        <v>1</v>
      </c>
      <c r="AP116" s="113">
        <f t="shared" si="7"/>
        <v>0</v>
      </c>
      <c r="AQ116" s="113">
        <f t="shared" si="8"/>
        <v>0</v>
      </c>
      <c r="AR116" s="112">
        <f t="shared" si="9"/>
        <v>0</v>
      </c>
      <c r="AS116" s="112">
        <f t="shared" si="10"/>
        <v>0</v>
      </c>
      <c r="AT116" s="113" t="e">
        <f t="shared" si="11"/>
        <v>#N/A</v>
      </c>
      <c r="AU116" s="113" t="e">
        <f t="shared" si="12"/>
        <v>#N/A</v>
      </c>
      <c r="AV116" s="112">
        <f t="shared" si="13"/>
        <v>0</v>
      </c>
      <c r="AW116" s="103" t="str">
        <f t="shared" si="14"/>
        <v/>
      </c>
      <c r="AX116" s="9"/>
      <c r="AY116" s="9"/>
      <c r="BA116" s="94"/>
      <c r="BB116" s="95" t="str">
        <f t="array" ref="BB116">IFERROR(INDEX($BN$84:$BQ$715,SMALL(IF(COUNTIF($BD$176,$BM$84:$BN$715),MATCH(ROW($BN$84:$BQ$715),ROW($BN$84:$BQ$715)),""),ROWS(BB$84:$BB116)),COLUMNS($BN$84:BN116)),"")</f>
        <v/>
      </c>
      <c r="BC116" s="95" t="str">
        <f t="array" ref="BC116">IFERROR(INDEX($BN$84:$BQ$715,SMALL(IF(COUNTIF($BD$176,$BM$84:$BN$715),MATCH(ROW($BN$84:$BQ$715),ROW($BN$84:$BQ$715)),""),ROWS($BB$84:BC116)),COLUMNS($BN$84:BO116)),"")</f>
        <v/>
      </c>
      <c r="BD116" s="96" t="str">
        <f t="array" ref="BD116">IFERROR(INDEX($BN$84:$BQ$715,SMALL(IF(COUNTIF($BD$176,$BM$84:$BN$715),MATCH(ROW($BN$84:$BQ$715),ROW($BN$84:$BQ$715)),""),ROWS($BB$84:BD116)),COLUMNS($BN$84:BP116)),"")</f>
        <v/>
      </c>
      <c r="BE116" s="96" t="str">
        <f t="array" ref="BE116">IFERROR(INDEX($BN$84:$BQ$715,SMALL(IF(COUNTIF($BD$176,$BM$84:$BN$715),MATCH(ROW($BN$84:$BQ$715),ROW($BN$84:$BQ$715)),""),ROWS($BB$84:BE116)),COLUMNS($BN$84:BQ116)),"")</f>
        <v/>
      </c>
      <c r="BF116" s="88"/>
      <c r="BH116" s="99"/>
      <c r="BI116" s="99"/>
      <c r="BJ116" s="99"/>
      <c r="BM116" s="98" t="s">
        <v>93</v>
      </c>
      <c r="BN116" s="98" t="s">
        <v>158</v>
      </c>
      <c r="BO116" s="98" t="s">
        <v>159</v>
      </c>
      <c r="BP116" s="100">
        <v>0</v>
      </c>
      <c r="BQ116" s="100">
        <v>0</v>
      </c>
      <c r="BR116" s="101"/>
    </row>
    <row r="117" spans="40:70" ht="21" customHeight="1" thickBot="1" x14ac:dyDescent="0.25">
      <c r="AN117" s="112" t="str">
        <f t="shared" si="5"/>
        <v/>
      </c>
      <c r="AO117" s="103">
        <f t="shared" si="6"/>
        <v>1</v>
      </c>
      <c r="AP117" s="113">
        <f t="shared" si="7"/>
        <v>0</v>
      </c>
      <c r="AQ117" s="113">
        <f t="shared" si="8"/>
        <v>0</v>
      </c>
      <c r="AR117" s="112">
        <f t="shared" si="9"/>
        <v>0</v>
      </c>
      <c r="AS117" s="112">
        <f t="shared" si="10"/>
        <v>0</v>
      </c>
      <c r="AT117" s="113" t="e">
        <f t="shared" si="11"/>
        <v>#N/A</v>
      </c>
      <c r="AU117" s="113" t="e">
        <f t="shared" si="12"/>
        <v>#N/A</v>
      </c>
      <c r="AV117" s="112">
        <f t="shared" si="13"/>
        <v>0</v>
      </c>
      <c r="AW117" s="103" t="str">
        <f t="shared" si="14"/>
        <v/>
      </c>
      <c r="AX117" s="9"/>
      <c r="AY117" s="9"/>
      <c r="BA117" s="94"/>
      <c r="BB117" s="95" t="str">
        <f t="array" ref="BB117">IFERROR(INDEX($BN$84:$BQ$715,SMALL(IF(COUNTIF($BD$176,$BM$84:$BN$715),MATCH(ROW($BN$84:$BQ$715),ROW($BN$84:$BQ$715)),""),ROWS(BB$84:$BB117)),COLUMNS($BN$84:BN117)),"")</f>
        <v/>
      </c>
      <c r="BC117" s="95" t="str">
        <f t="array" ref="BC117">IFERROR(INDEX($BN$84:$BQ$715,SMALL(IF(COUNTIF($BD$176,$BM$84:$BN$715),MATCH(ROW($BN$84:$BQ$715),ROW($BN$84:$BQ$715)),""),ROWS($BB$84:BC117)),COLUMNS($BN$84:BO117)),"")</f>
        <v/>
      </c>
      <c r="BD117" s="96" t="str">
        <f t="array" ref="BD117">IFERROR(INDEX($BN$84:$BQ$715,SMALL(IF(COUNTIF($BD$176,$BM$84:$BN$715),MATCH(ROW($BN$84:$BQ$715),ROW($BN$84:$BQ$715)),""),ROWS($BB$84:BD117)),COLUMNS($BN$84:BP117)),"")</f>
        <v/>
      </c>
      <c r="BE117" s="96" t="str">
        <f t="array" ref="BE117">IFERROR(INDEX($BN$84:$BQ$715,SMALL(IF(COUNTIF($BD$176,$BM$84:$BN$715),MATCH(ROW($BN$84:$BQ$715),ROW($BN$84:$BQ$715)),""),ROWS($BB$84:BE117)),COLUMNS($BN$84:BQ117)),"")</f>
        <v/>
      </c>
      <c r="BF117" s="88"/>
      <c r="BH117" s="99"/>
      <c r="BI117" s="99"/>
      <c r="BJ117" s="99"/>
      <c r="BM117" s="98" t="s">
        <v>93</v>
      </c>
      <c r="BN117" s="98" t="s">
        <v>160</v>
      </c>
      <c r="BO117" s="98" t="s">
        <v>161</v>
      </c>
      <c r="BP117" s="100">
        <v>3</v>
      </c>
      <c r="BQ117" s="100">
        <v>2</v>
      </c>
      <c r="BR117" s="101"/>
    </row>
    <row r="118" spans="40:70" ht="21" customHeight="1" thickBot="1" x14ac:dyDescent="0.25">
      <c r="BA118" s="94"/>
      <c r="BB118" s="95" t="str">
        <f t="array" ref="BB118">IFERROR(INDEX($BN$84:$BQ$715,SMALL(IF(COUNTIF($BD$176,$BM$84:$BN$715),MATCH(ROW($BN$84:$BQ$715),ROW($BN$84:$BQ$715)),""),ROWS(BB$84:$BB118)),COLUMNS($BN$84:BN118)),"")</f>
        <v/>
      </c>
      <c r="BC118" s="95" t="str">
        <f t="array" ref="BC118">IFERROR(INDEX($BN$84:$BQ$715,SMALL(IF(COUNTIF($BD$176,$BM$84:$BN$715),MATCH(ROW($BN$84:$BQ$715),ROW($BN$84:$BQ$715)),""),ROWS($BB$84:BC118)),COLUMNS($BN$84:BO118)),"")</f>
        <v/>
      </c>
      <c r="BD118" s="96" t="str">
        <f t="array" ref="BD118">IFERROR(INDEX($BN$84:$BQ$715,SMALL(IF(COUNTIF($BD$176,$BM$84:$BN$715),MATCH(ROW($BN$84:$BQ$715),ROW($BN$84:$BQ$715)),""),ROWS($BB$84:BD118)),COLUMNS($BN$84:BP118)),"")</f>
        <v/>
      </c>
      <c r="BE118" s="96" t="str">
        <f t="array" ref="BE118">IFERROR(INDEX($BN$84:$BQ$715,SMALL(IF(COUNTIF($BD$176,$BM$84:$BN$715),MATCH(ROW($BN$84:$BQ$715),ROW($BN$84:$BQ$715)),""),ROWS($BB$84:BE118)),COLUMNS($BN$84:BQ118)),"")</f>
        <v/>
      </c>
      <c r="BF118" s="88"/>
      <c r="BH118" s="99"/>
      <c r="BI118" s="99"/>
      <c r="BJ118" s="99"/>
      <c r="BM118" s="98" t="s">
        <v>93</v>
      </c>
      <c r="BN118" s="98" t="s">
        <v>162</v>
      </c>
      <c r="BO118" s="98" t="s">
        <v>163</v>
      </c>
      <c r="BP118" s="100">
        <v>3</v>
      </c>
      <c r="BQ118" s="100">
        <v>2</v>
      </c>
      <c r="BR118" s="101"/>
    </row>
    <row r="119" spans="40:70" ht="21" customHeight="1" thickBot="1" x14ac:dyDescent="0.25">
      <c r="BA119" s="94"/>
      <c r="BB119" s="95" t="str">
        <f t="array" ref="BB119">IFERROR(INDEX($BN$84:$BQ$715,SMALL(IF(COUNTIF($BD$176,$BM$84:$BN$715),MATCH(ROW($BN$84:$BQ$715),ROW($BN$84:$BQ$715)),""),ROWS(BB$84:$BB119)),COLUMNS($BN$84:BN119)),"")</f>
        <v/>
      </c>
      <c r="BC119" s="95" t="str">
        <f t="array" ref="BC119">IFERROR(INDEX($BN$84:$BQ$715,SMALL(IF(COUNTIF($BD$176,$BM$84:$BN$715),MATCH(ROW($BN$84:$BQ$715),ROW($BN$84:$BQ$715)),""),ROWS($BB$84:BC119)),COLUMNS($BN$84:BO119)),"")</f>
        <v/>
      </c>
      <c r="BD119" s="96" t="str">
        <f t="array" ref="BD119">IFERROR(INDEX($BN$84:$BQ$715,SMALL(IF(COUNTIF($BD$176,$BM$84:$BN$715),MATCH(ROW($BN$84:$BQ$715),ROW($BN$84:$BQ$715)),""),ROWS($BB$84:BD119)),COLUMNS($BN$84:BP119)),"")</f>
        <v/>
      </c>
      <c r="BE119" s="96" t="str">
        <f t="array" ref="BE119">IFERROR(INDEX($BN$84:$BQ$715,SMALL(IF(COUNTIF($BD$176,$BM$84:$BN$715),MATCH(ROW($BN$84:$BQ$715),ROW($BN$84:$BQ$715)),""),ROWS($BB$84:BE119)),COLUMNS($BN$84:BQ119)),"")</f>
        <v/>
      </c>
      <c r="BF119" s="88"/>
      <c r="BH119" s="99"/>
      <c r="BI119" s="99"/>
      <c r="BJ119" s="99"/>
      <c r="BM119" s="98" t="s">
        <v>93</v>
      </c>
      <c r="BN119" s="98" t="s">
        <v>164</v>
      </c>
      <c r="BO119" s="98" t="s">
        <v>165</v>
      </c>
      <c r="BP119" s="100">
        <v>3</v>
      </c>
      <c r="BQ119" s="100">
        <v>2</v>
      </c>
      <c r="BR119" s="101"/>
    </row>
    <row r="120" spans="40:70" ht="21" customHeight="1" thickBot="1" x14ac:dyDescent="0.25">
      <c r="BA120" s="94"/>
      <c r="BB120" s="95" t="str">
        <f t="array" ref="BB120">IFERROR(INDEX($BN$84:$BQ$715,SMALL(IF(COUNTIF($BD$176,$BM$84:$BN$715),MATCH(ROW($BN$84:$BQ$715),ROW($BN$84:$BQ$715)),""),ROWS(BB$84:$BB120)),COLUMNS($BN$84:BN120)),"")</f>
        <v/>
      </c>
      <c r="BC120" s="95" t="str">
        <f t="array" ref="BC120">IFERROR(INDEX($BN$84:$BQ$715,SMALL(IF(COUNTIF($BD$176,$BM$84:$BN$715),MATCH(ROW($BN$84:$BQ$715),ROW($BN$84:$BQ$715)),""),ROWS($BB$84:BC120)),COLUMNS($BN$84:BO120)),"")</f>
        <v/>
      </c>
      <c r="BD120" s="96" t="str">
        <f t="array" ref="BD120">IFERROR(INDEX($BN$84:$BQ$715,SMALL(IF(COUNTIF($BD$176,$BM$84:$BN$715),MATCH(ROW($BN$84:$BQ$715),ROW($BN$84:$BQ$715)),""),ROWS($BB$84:BD120)),COLUMNS($BN$84:BP120)),"")</f>
        <v/>
      </c>
      <c r="BE120" s="96" t="str">
        <f t="array" ref="BE120">IFERROR(INDEX($BN$84:$BQ$715,SMALL(IF(COUNTIF($BD$176,$BM$84:$BN$715),MATCH(ROW($BN$84:$BQ$715),ROW($BN$84:$BQ$715)),""),ROWS($BB$84:BE120)),COLUMNS($BN$84:BQ120)),"")</f>
        <v/>
      </c>
      <c r="BF120" s="88"/>
      <c r="BH120" s="99"/>
      <c r="BI120" s="99"/>
      <c r="BJ120" s="99"/>
      <c r="BM120" s="98" t="s">
        <v>93</v>
      </c>
      <c r="BN120" s="98" t="s">
        <v>166</v>
      </c>
      <c r="BO120" s="98" t="s">
        <v>167</v>
      </c>
      <c r="BP120" s="100">
        <v>3</v>
      </c>
      <c r="BQ120" s="100">
        <v>2</v>
      </c>
      <c r="BR120" s="101"/>
    </row>
    <row r="121" spans="40:70" ht="21" customHeight="1" thickBot="1" x14ac:dyDescent="0.25">
      <c r="BA121" s="94"/>
      <c r="BB121" s="95" t="str">
        <f t="array" ref="BB121">IFERROR(INDEX($BN$84:$BQ$715,SMALL(IF(COUNTIF($BD$176,$BM$84:$BN$715),MATCH(ROW($BN$84:$BQ$715),ROW($BN$84:$BQ$715)),""),ROWS(BB$84:$BB121)),COLUMNS($BN$84:BN121)),"")</f>
        <v/>
      </c>
      <c r="BC121" s="95" t="str">
        <f t="array" ref="BC121">IFERROR(INDEX($BN$84:$BQ$715,SMALL(IF(COUNTIF($BD$176,$BM$84:$BN$715),MATCH(ROW($BN$84:$BQ$715),ROW($BN$84:$BQ$715)),""),ROWS($BB$84:BC121)),COLUMNS($BN$84:BO121)),"")</f>
        <v/>
      </c>
      <c r="BD121" s="96" t="str">
        <f t="array" ref="BD121">IFERROR(INDEX($BN$84:$BQ$715,SMALL(IF(COUNTIF($BD$176,$BM$84:$BN$715),MATCH(ROW($BN$84:$BQ$715),ROW($BN$84:$BQ$715)),""),ROWS($BB$84:BD121)),COLUMNS($BN$84:BP121)),"")</f>
        <v/>
      </c>
      <c r="BE121" s="96" t="str">
        <f t="array" ref="BE121">IFERROR(INDEX($BN$84:$BQ$715,SMALL(IF(COUNTIF($BD$176,$BM$84:$BN$715),MATCH(ROW($BN$84:$BQ$715),ROW($BN$84:$BQ$715)),""),ROWS($BB$84:BE121)),COLUMNS($BN$84:BQ121)),"")</f>
        <v/>
      </c>
      <c r="BF121" s="88"/>
      <c r="BH121" s="99"/>
      <c r="BI121" s="99"/>
      <c r="BJ121" s="99"/>
      <c r="BM121" s="98" t="s">
        <v>93</v>
      </c>
      <c r="BN121" s="98" t="s">
        <v>168</v>
      </c>
      <c r="BO121" s="98" t="s">
        <v>169</v>
      </c>
      <c r="BP121" s="100">
        <v>3</v>
      </c>
      <c r="BQ121" s="100">
        <v>2</v>
      </c>
      <c r="BR121" s="101"/>
    </row>
    <row r="122" spans="40:70" ht="21" customHeight="1" thickBot="1" x14ac:dyDescent="0.25">
      <c r="BA122" s="94"/>
      <c r="BB122" s="95" t="str">
        <f t="array" ref="BB122">IFERROR(INDEX($BN$84:$BQ$715,SMALL(IF(COUNTIF($BD$176,$BM$84:$BN$715),MATCH(ROW($BN$84:$BQ$715),ROW($BN$84:$BQ$715)),""),ROWS(BB$84:$BB122)),COLUMNS($BN$84:BN122)),"")</f>
        <v/>
      </c>
      <c r="BC122" s="95" t="str">
        <f t="array" ref="BC122">IFERROR(INDEX($BN$84:$BQ$715,SMALL(IF(COUNTIF($BD$176,$BM$84:$BN$715),MATCH(ROW($BN$84:$BQ$715),ROW($BN$84:$BQ$715)),""),ROWS($BB$84:BC122)),COLUMNS($BN$84:BO122)),"")</f>
        <v/>
      </c>
      <c r="BD122" s="96" t="str">
        <f t="array" ref="BD122">IFERROR(INDEX($BN$84:$BQ$715,SMALL(IF(COUNTIF($BD$176,$BM$84:$BN$715),MATCH(ROW($BN$84:$BQ$715),ROW($BN$84:$BQ$715)),""),ROWS($BB$84:BD122)),COLUMNS($BN$84:BP122)),"")</f>
        <v/>
      </c>
      <c r="BE122" s="96" t="str">
        <f t="array" ref="BE122">IFERROR(INDEX($BN$84:$BQ$715,SMALL(IF(COUNTIF($BD$176,$BM$84:$BN$715),MATCH(ROW($BN$84:$BQ$715),ROW($BN$84:$BQ$715)),""),ROWS($BB$84:BE122)),COLUMNS($BN$84:BQ122)),"")</f>
        <v/>
      </c>
      <c r="BF122" s="88"/>
      <c r="BH122" s="99"/>
      <c r="BI122" s="99"/>
      <c r="BJ122" s="99"/>
      <c r="BM122" s="98" t="s">
        <v>93</v>
      </c>
      <c r="BN122" s="98" t="s">
        <v>170</v>
      </c>
      <c r="BO122" s="98" t="s">
        <v>171</v>
      </c>
      <c r="BP122" s="100">
        <v>3</v>
      </c>
      <c r="BQ122" s="100">
        <v>2</v>
      </c>
      <c r="BR122" s="101"/>
    </row>
    <row r="123" spans="40:70" ht="21" customHeight="1" thickBot="1" x14ac:dyDescent="0.25">
      <c r="BA123" s="94"/>
      <c r="BB123" s="95" t="str">
        <f t="array" ref="BB123">IFERROR(INDEX($BN$84:$BQ$715,SMALL(IF(COUNTIF($BD$176,$BM$84:$BN$715),MATCH(ROW($BN$84:$BQ$715),ROW($BN$84:$BQ$715)),""),ROWS(BB$84:$BB123)),COLUMNS($BN$84:BN123)),"")</f>
        <v/>
      </c>
      <c r="BC123" s="95" t="str">
        <f t="array" ref="BC123">IFERROR(INDEX($BN$84:$BQ$715,SMALL(IF(COUNTIF($BD$176,$BM$84:$BN$715),MATCH(ROW($BN$84:$BQ$715),ROW($BN$84:$BQ$715)),""),ROWS($BB$84:BC123)),COLUMNS($BN$84:BO123)),"")</f>
        <v/>
      </c>
      <c r="BD123" s="96" t="str">
        <f t="array" ref="BD123">IFERROR(INDEX($BN$84:$BQ$715,SMALL(IF(COUNTIF($BD$176,$BM$84:$BN$715),MATCH(ROW($BN$84:$BQ$715),ROW($BN$84:$BQ$715)),""),ROWS($BB$84:BD123)),COLUMNS($BN$84:BP123)),"")</f>
        <v/>
      </c>
      <c r="BE123" s="96" t="str">
        <f t="array" ref="BE123">IFERROR(INDEX($BN$84:$BQ$715,SMALL(IF(COUNTIF($BD$176,$BM$84:$BN$715),MATCH(ROW($BN$84:$BQ$715),ROW($BN$84:$BQ$715)),""),ROWS($BB$84:BE123)),COLUMNS($BN$84:BQ123)),"")</f>
        <v/>
      </c>
      <c r="BF123" s="88"/>
      <c r="BH123" s="99"/>
      <c r="BI123" s="99"/>
      <c r="BJ123" s="99"/>
      <c r="BM123" s="98" t="s">
        <v>93</v>
      </c>
      <c r="BN123" s="98" t="s">
        <v>172</v>
      </c>
      <c r="BO123" s="98" t="s">
        <v>173</v>
      </c>
      <c r="BP123" s="100">
        <v>3</v>
      </c>
      <c r="BQ123" s="100">
        <v>2</v>
      </c>
      <c r="BR123" s="101"/>
    </row>
    <row r="124" spans="40:70" ht="21" customHeight="1" thickBot="1" x14ac:dyDescent="0.25">
      <c r="BA124" s="94"/>
      <c r="BB124" s="95" t="str">
        <f t="array" ref="BB124">IFERROR(INDEX($BN$84:$BQ$715,SMALL(IF(COUNTIF($BD$176,$BM$84:$BN$715),MATCH(ROW($BN$84:$BQ$715),ROW($BN$84:$BQ$715)),""),ROWS(BB$84:$BB124)),COLUMNS($BN$84:BN124)),"")</f>
        <v/>
      </c>
      <c r="BC124" s="95" t="str">
        <f t="array" ref="BC124">IFERROR(INDEX($BN$84:$BQ$715,SMALL(IF(COUNTIF($BD$176,$BM$84:$BN$715),MATCH(ROW($BN$84:$BQ$715),ROW($BN$84:$BQ$715)),""),ROWS($BB$84:BC124)),COLUMNS($BN$84:BO124)),"")</f>
        <v/>
      </c>
      <c r="BD124" s="96" t="str">
        <f t="array" ref="BD124">IFERROR(INDEX($BN$84:$BQ$715,SMALL(IF(COUNTIF($BD$176,$BM$84:$BN$715),MATCH(ROW($BN$84:$BQ$715),ROW($BN$84:$BQ$715)),""),ROWS($BB$84:BD124)),COLUMNS($BN$84:BP124)),"")</f>
        <v/>
      </c>
      <c r="BE124" s="96" t="str">
        <f t="array" ref="BE124">IFERROR(INDEX($BN$84:$BQ$715,SMALL(IF(COUNTIF($BD$176,$BM$84:$BN$715),MATCH(ROW($BN$84:$BQ$715),ROW($BN$84:$BQ$715)),""),ROWS($BB$84:BE124)),COLUMNS($BN$84:BQ124)),"")</f>
        <v/>
      </c>
      <c r="BF124" s="88"/>
      <c r="BH124" s="99"/>
      <c r="BI124" s="99"/>
      <c r="BJ124" s="99"/>
      <c r="BM124" s="98" t="s">
        <v>93</v>
      </c>
      <c r="BN124" s="98" t="s">
        <v>174</v>
      </c>
      <c r="BO124" s="98" t="s">
        <v>175</v>
      </c>
      <c r="BP124" s="100">
        <v>3</v>
      </c>
      <c r="BQ124" s="100">
        <v>2</v>
      </c>
      <c r="BR124" s="101"/>
    </row>
    <row r="125" spans="40:70" ht="21" customHeight="1" thickBot="1" x14ac:dyDescent="0.25">
      <c r="BA125" s="94"/>
      <c r="BB125" s="95" t="str">
        <f t="array" ref="BB125">IFERROR(INDEX($BN$84:$BQ$715,SMALL(IF(COUNTIF($BD$176,$BM$84:$BN$715),MATCH(ROW($BN$84:$BQ$715),ROW($BN$84:$BQ$715)),""),ROWS(BB$84:$BB125)),COLUMNS($BN$84:BN125)),"")</f>
        <v/>
      </c>
      <c r="BC125" s="95" t="str">
        <f t="array" ref="BC125">IFERROR(INDEX($BN$84:$BQ$715,SMALL(IF(COUNTIF($BD$176,$BM$84:$BN$715),MATCH(ROW($BN$84:$BQ$715),ROW($BN$84:$BQ$715)),""),ROWS($BB$84:BC125)),COLUMNS($BN$84:BO125)),"")</f>
        <v/>
      </c>
      <c r="BD125" s="96" t="str">
        <f t="array" ref="BD125">IFERROR(INDEX($BN$84:$BQ$715,SMALL(IF(COUNTIF($BD$176,$BM$84:$BN$715),MATCH(ROW($BN$84:$BQ$715),ROW($BN$84:$BQ$715)),""),ROWS($BB$84:BD125)),COLUMNS($BN$84:BP125)),"")</f>
        <v/>
      </c>
      <c r="BE125" s="96" t="str">
        <f t="array" ref="BE125">IFERROR(INDEX($BN$84:$BQ$715,SMALL(IF(COUNTIF($BD$176,$BM$84:$BN$715),MATCH(ROW($BN$84:$BQ$715),ROW($BN$84:$BQ$715)),""),ROWS($BB$84:BE125)),COLUMNS($BN$84:BQ125)),"")</f>
        <v/>
      </c>
      <c r="BF125" s="88"/>
      <c r="BH125" s="99"/>
      <c r="BI125" s="99"/>
      <c r="BJ125" s="99"/>
      <c r="BM125" s="98" t="s">
        <v>93</v>
      </c>
      <c r="BN125" s="98" t="s">
        <v>176</v>
      </c>
      <c r="BO125" s="98" t="s">
        <v>177</v>
      </c>
      <c r="BP125" s="100">
        <v>3</v>
      </c>
      <c r="BQ125" s="100">
        <v>2</v>
      </c>
      <c r="BR125" s="101"/>
    </row>
    <row r="126" spans="40:70" ht="21" customHeight="1" thickBot="1" x14ac:dyDescent="0.25">
      <c r="BA126" s="94"/>
      <c r="BB126" s="95" t="str">
        <f t="array" ref="BB126">IFERROR(INDEX($BN$84:$BQ$715,SMALL(IF(COUNTIF($BD$176,$BM$84:$BN$715),MATCH(ROW($BN$84:$BQ$715),ROW($BN$84:$BQ$715)),""),ROWS(BB$84:$BB126)),COLUMNS($BN$84:BN126)),"")</f>
        <v/>
      </c>
      <c r="BC126" s="95" t="str">
        <f t="array" ref="BC126">IFERROR(INDEX($BN$84:$BQ$715,SMALL(IF(COUNTIF($BD$176,$BM$84:$BN$715),MATCH(ROW($BN$84:$BQ$715),ROW($BN$84:$BQ$715)),""),ROWS($BB$84:BC126)),COLUMNS($BN$84:BO126)),"")</f>
        <v/>
      </c>
      <c r="BD126" s="96" t="str">
        <f t="array" ref="BD126">IFERROR(INDEX($BN$84:$BQ$715,SMALL(IF(COUNTIF($BD$176,$BM$84:$BN$715),MATCH(ROW($BN$84:$BQ$715),ROW($BN$84:$BQ$715)),""),ROWS($BB$84:BD126)),COLUMNS($BN$84:BP126)),"")</f>
        <v/>
      </c>
      <c r="BE126" s="96" t="str">
        <f t="array" ref="BE126">IFERROR(INDEX($BN$84:$BQ$715,SMALL(IF(COUNTIF($BD$176,$BM$84:$BN$715),MATCH(ROW($BN$84:$BQ$715),ROW($BN$84:$BQ$715)),""),ROWS($BB$84:BE126)),COLUMNS($BN$84:BQ126)),"")</f>
        <v/>
      </c>
      <c r="BF126" s="88"/>
      <c r="BH126" s="99"/>
      <c r="BI126" s="99"/>
      <c r="BJ126" s="99"/>
      <c r="BM126" s="98" t="s">
        <v>93</v>
      </c>
      <c r="BN126" s="98" t="s">
        <v>178</v>
      </c>
      <c r="BO126" s="98" t="s">
        <v>179</v>
      </c>
      <c r="BP126" s="100">
        <v>3</v>
      </c>
      <c r="BQ126" s="100">
        <v>2</v>
      </c>
      <c r="BR126" s="101"/>
    </row>
    <row r="127" spans="40:70" ht="21" customHeight="1" thickBot="1" x14ac:dyDescent="0.25">
      <c r="BA127" s="94"/>
      <c r="BB127" s="95" t="str">
        <f t="array" ref="BB127">IFERROR(INDEX($BN$84:$BQ$715,SMALL(IF(COUNTIF($BD$176,$BM$84:$BN$715),MATCH(ROW($BN$84:$BQ$715),ROW($BN$84:$BQ$715)),""),ROWS(BB$84:$BB127)),COLUMNS($BN$84:BN127)),"")</f>
        <v/>
      </c>
      <c r="BC127" s="95" t="str">
        <f t="array" ref="BC127">IFERROR(INDEX($BN$84:$BQ$715,SMALL(IF(COUNTIF($BD$176,$BM$84:$BN$715),MATCH(ROW($BN$84:$BQ$715),ROW($BN$84:$BQ$715)),""),ROWS($BB$84:BC127)),COLUMNS($BN$84:BO127)),"")</f>
        <v/>
      </c>
      <c r="BD127" s="96" t="str">
        <f t="array" ref="BD127">IFERROR(INDEX($BN$84:$BQ$715,SMALL(IF(COUNTIF($BD$176,$BM$84:$BN$715),MATCH(ROW($BN$84:$BQ$715),ROW($BN$84:$BQ$715)),""),ROWS($BB$84:BD127)),COLUMNS($BN$84:BP127)),"")</f>
        <v/>
      </c>
      <c r="BE127" s="96" t="str">
        <f t="array" ref="BE127">IFERROR(INDEX($BN$84:$BQ$715,SMALL(IF(COUNTIF($BD$176,$BM$84:$BN$715),MATCH(ROW($BN$84:$BQ$715),ROW($BN$84:$BQ$715)),""),ROWS($BB$84:BE127)),COLUMNS($BN$84:BQ127)),"")</f>
        <v/>
      </c>
      <c r="BF127" s="88"/>
      <c r="BH127" s="99"/>
      <c r="BI127" s="99"/>
      <c r="BJ127" s="99"/>
      <c r="BM127" s="98" t="s">
        <v>93</v>
      </c>
      <c r="BN127" s="98" t="s">
        <v>180</v>
      </c>
      <c r="BO127" s="98" t="s">
        <v>181</v>
      </c>
      <c r="BP127" s="100">
        <v>3</v>
      </c>
      <c r="BQ127" s="100">
        <v>2</v>
      </c>
      <c r="BR127" s="101"/>
    </row>
    <row r="128" spans="40:70" ht="21" customHeight="1" thickBot="1" x14ac:dyDescent="0.25">
      <c r="AN128" s="114"/>
      <c r="AP128" s="19"/>
      <c r="AQ128" s="19"/>
      <c r="AR128" s="114"/>
      <c r="AS128" s="114"/>
      <c r="AT128" s="19"/>
      <c r="AU128" s="19"/>
      <c r="AV128" s="114"/>
      <c r="BA128" s="94"/>
      <c r="BB128" s="95" t="str">
        <f t="array" ref="BB128">IFERROR(INDEX($BN$84:$BQ$715,SMALL(IF(COUNTIF($BD$176,$BM$84:$BN$715),MATCH(ROW($BN$84:$BQ$715),ROW($BN$84:$BQ$715)),""),ROWS(BB$84:$BB128)),COLUMNS($BN$84:BN128)),"")</f>
        <v/>
      </c>
      <c r="BC128" s="95" t="str">
        <f t="array" ref="BC128">IFERROR(INDEX($BN$84:$BQ$715,SMALL(IF(COUNTIF($BD$176,$BM$84:$BN$715),MATCH(ROW($BN$84:$BQ$715),ROW($BN$84:$BQ$715)),""),ROWS($BB$84:BC128)),COLUMNS($BN$84:BO128)),"")</f>
        <v/>
      </c>
      <c r="BD128" s="96" t="str">
        <f t="array" ref="BD128">IFERROR(INDEX($BN$84:$BQ$715,SMALL(IF(COUNTIF($BD$176,$BM$84:$BN$715),MATCH(ROW($BN$84:$BQ$715),ROW($BN$84:$BQ$715)),""),ROWS($BB$84:BD128)),COLUMNS($BN$84:BP128)),"")</f>
        <v/>
      </c>
      <c r="BE128" s="96" t="str">
        <f t="array" ref="BE128">IFERROR(INDEX($BN$84:$BQ$715,SMALL(IF(COUNTIF($BD$176,$BM$84:$BN$715),MATCH(ROW($BN$84:$BQ$715),ROW($BN$84:$BQ$715)),""),ROWS($BB$84:BE128)),COLUMNS($BN$84:BQ128)),"")</f>
        <v/>
      </c>
      <c r="BF128" s="88"/>
      <c r="BH128" s="99"/>
      <c r="BI128" s="99"/>
      <c r="BJ128" s="99"/>
      <c r="BM128" s="98" t="s">
        <v>93</v>
      </c>
      <c r="BN128" s="98" t="s">
        <v>182</v>
      </c>
      <c r="BO128" s="98" t="s">
        <v>183</v>
      </c>
      <c r="BP128" s="100">
        <v>3</v>
      </c>
      <c r="BQ128" s="100">
        <v>2</v>
      </c>
      <c r="BR128" s="101"/>
    </row>
    <row r="129" spans="2:70" ht="21" customHeight="1" thickBot="1" x14ac:dyDescent="0.25">
      <c r="AN129" s="114"/>
      <c r="AP129" s="19"/>
      <c r="AQ129" s="19"/>
      <c r="AR129" s="114"/>
      <c r="AS129" s="114"/>
      <c r="AT129" s="19"/>
      <c r="AU129" s="19"/>
      <c r="AV129" s="114"/>
      <c r="BA129" s="94"/>
      <c r="BB129" s="95" t="str">
        <f t="array" ref="BB129">IFERROR(INDEX($BN$84:$BQ$715,SMALL(IF(COUNTIF($BD$176,$BM$84:$BN$715),MATCH(ROW($BN$84:$BQ$715),ROW($BN$84:$BQ$715)),""),ROWS(BB$84:$BB129)),COLUMNS($BN$84:BN129)),"")</f>
        <v/>
      </c>
      <c r="BC129" s="95" t="str">
        <f t="array" ref="BC129">IFERROR(INDEX($BN$84:$BQ$715,SMALL(IF(COUNTIF($BD$176,$BM$84:$BN$715),MATCH(ROW($BN$84:$BQ$715),ROW($BN$84:$BQ$715)),""),ROWS($BB$84:BC129)),COLUMNS($BN$84:BO129)),"")</f>
        <v/>
      </c>
      <c r="BD129" s="96" t="str">
        <f t="array" ref="BD129">IFERROR(INDEX($BN$84:$BQ$715,SMALL(IF(COUNTIF($BD$176,$BM$84:$BN$715),MATCH(ROW($BN$84:$BQ$715),ROW($BN$84:$BQ$715)),""),ROWS($BB$84:BD129)),COLUMNS($BN$84:BP129)),"")</f>
        <v/>
      </c>
      <c r="BE129" s="96" t="str">
        <f t="array" ref="BE129">IFERROR(INDEX($BN$84:$BQ$715,SMALL(IF(COUNTIF($BD$176,$BM$84:$BN$715),MATCH(ROW($BN$84:$BQ$715),ROW($BN$84:$BQ$715)),""),ROWS($BB$84:BE129)),COLUMNS($BN$84:BQ129)),"")</f>
        <v/>
      </c>
      <c r="BF129" s="88"/>
      <c r="BH129" s="99"/>
      <c r="BI129" s="99"/>
      <c r="BJ129" s="99"/>
      <c r="BM129" s="98" t="s">
        <v>93</v>
      </c>
      <c r="BN129" s="98" t="s">
        <v>184</v>
      </c>
      <c r="BO129" s="98" t="s">
        <v>185</v>
      </c>
      <c r="BP129" s="100">
        <v>3</v>
      </c>
      <c r="BQ129" s="100">
        <v>2</v>
      </c>
      <c r="BR129" s="101"/>
    </row>
    <row r="130" spans="2:70" ht="21" customHeight="1" thickBot="1" x14ac:dyDescent="0.25">
      <c r="AN130" s="114"/>
      <c r="AP130" s="19"/>
      <c r="AQ130" s="19"/>
      <c r="AR130" s="114"/>
      <c r="AS130" s="114"/>
      <c r="AT130" s="19"/>
      <c r="AU130" s="19"/>
      <c r="AV130" s="114"/>
      <c r="BA130" s="94"/>
      <c r="BB130" s="95" t="str">
        <f t="array" ref="BB130">IFERROR(INDEX($BN$84:$BQ$715,SMALL(IF(COUNTIF($BD$176,$BM$84:$BN$715),MATCH(ROW($BN$84:$BQ$715),ROW($BN$84:$BQ$715)),""),ROWS(BB$84:$BB130)),COLUMNS($BN$84:BN130)),"")</f>
        <v/>
      </c>
      <c r="BC130" s="95" t="str">
        <f t="array" ref="BC130">IFERROR(INDEX($BN$84:$BQ$715,SMALL(IF(COUNTIF($BD$176,$BM$84:$BN$715),MATCH(ROW($BN$84:$BQ$715),ROW($BN$84:$BQ$715)),""),ROWS($BB$84:BC130)),COLUMNS($BN$84:BO130)),"")</f>
        <v/>
      </c>
      <c r="BD130" s="96" t="str">
        <f t="array" ref="BD130">IFERROR(INDEX($BN$84:$BQ$715,SMALL(IF(COUNTIF($BD$176,$BM$84:$BN$715),MATCH(ROW($BN$84:$BQ$715),ROW($BN$84:$BQ$715)),""),ROWS($BB$84:BD130)),COLUMNS($BN$84:BP130)),"")</f>
        <v/>
      </c>
      <c r="BE130" s="96" t="str">
        <f t="array" ref="BE130">IFERROR(INDEX($BN$84:$BQ$715,SMALL(IF(COUNTIF($BD$176,$BM$84:$BN$715),MATCH(ROW($BN$84:$BQ$715),ROW($BN$84:$BQ$715)),""),ROWS($BB$84:BE130)),COLUMNS($BN$84:BQ130)),"")</f>
        <v/>
      </c>
      <c r="BF130" s="88"/>
      <c r="BH130" s="99"/>
      <c r="BI130" s="99"/>
      <c r="BJ130" s="99"/>
      <c r="BM130" s="98" t="s">
        <v>101</v>
      </c>
      <c r="BN130" s="98" t="s">
        <v>186</v>
      </c>
      <c r="BO130" s="98" t="s">
        <v>187</v>
      </c>
      <c r="BP130" s="100">
        <v>3</v>
      </c>
      <c r="BQ130" s="100">
        <v>2</v>
      </c>
      <c r="BR130" s="101"/>
    </row>
    <row r="131" spans="2:70" ht="21" customHeight="1" thickBot="1" x14ac:dyDescent="0.25">
      <c r="AN131" s="114"/>
      <c r="AP131" s="19"/>
      <c r="AQ131" s="19"/>
      <c r="AR131" s="114"/>
      <c r="AS131" s="114"/>
      <c r="AT131" s="19"/>
      <c r="AU131" s="19"/>
      <c r="AV131" s="114"/>
      <c r="BA131" s="94"/>
      <c r="BB131" s="95" t="str">
        <f t="array" ref="BB131">IFERROR(INDEX($BN$84:$BQ$715,SMALL(IF(COUNTIF($BD$176,$BM$84:$BN$715),MATCH(ROW($BN$84:$BQ$715),ROW($BN$84:$BQ$715)),""),ROWS(BB$84:$BB131)),COLUMNS($BN$84:BN131)),"")</f>
        <v/>
      </c>
      <c r="BC131" s="95" t="str">
        <f t="array" ref="BC131">IFERROR(INDEX($BN$84:$BQ$715,SMALL(IF(COUNTIF($BD$176,$BM$84:$BN$715),MATCH(ROW($BN$84:$BQ$715),ROW($BN$84:$BQ$715)),""),ROWS($BB$84:BC131)),COLUMNS($BN$84:BO131)),"")</f>
        <v/>
      </c>
      <c r="BD131" s="96" t="str">
        <f t="array" ref="BD131">IFERROR(INDEX($BN$84:$BQ$715,SMALL(IF(COUNTIF($BD$176,$BM$84:$BN$715),MATCH(ROW($BN$84:$BQ$715),ROW($BN$84:$BQ$715)),""),ROWS($BB$84:BD131)),COLUMNS($BN$84:BP131)),"")</f>
        <v/>
      </c>
      <c r="BE131" s="96" t="str">
        <f t="array" ref="BE131">IFERROR(INDEX($BN$84:$BQ$715,SMALL(IF(COUNTIF($BD$176,$BM$84:$BN$715),MATCH(ROW($BN$84:$BQ$715),ROW($BN$84:$BQ$715)),""),ROWS($BB$84:BE131)),COLUMNS($BN$84:BQ131)),"")</f>
        <v/>
      </c>
      <c r="BF131" s="88"/>
      <c r="BH131" s="103"/>
      <c r="BI131" s="103"/>
      <c r="BJ131" s="99"/>
      <c r="BM131" s="98" t="s">
        <v>101</v>
      </c>
      <c r="BN131" s="98" t="s">
        <v>188</v>
      </c>
      <c r="BO131" s="98" t="s">
        <v>189</v>
      </c>
      <c r="BP131" s="100">
        <v>3</v>
      </c>
      <c r="BQ131" s="100">
        <v>2</v>
      </c>
      <c r="BR131" s="101"/>
    </row>
    <row r="132" spans="2:70" ht="21" customHeight="1" thickBot="1" x14ac:dyDescent="0.25">
      <c r="AN132" s="114"/>
      <c r="AP132" s="19"/>
      <c r="AQ132" s="19"/>
      <c r="AR132" s="114"/>
      <c r="AS132" s="114"/>
      <c r="AT132" s="19"/>
      <c r="AU132" s="19"/>
      <c r="AV132" s="114"/>
      <c r="BA132" s="94"/>
      <c r="BB132" s="95" t="str">
        <f t="array" ref="BB132">IFERROR(INDEX($BN$84:$BQ$715,SMALL(IF(COUNTIF($BD$176,$BM$84:$BN$715),MATCH(ROW($BN$84:$BQ$715),ROW($BN$84:$BQ$715)),""),ROWS(BB$84:$BB132)),COLUMNS($BN$84:BN132)),"")</f>
        <v/>
      </c>
      <c r="BC132" s="95" t="str">
        <f t="array" ref="BC132">IFERROR(INDEX($BN$84:$BQ$715,SMALL(IF(COUNTIF($BD$176,$BM$84:$BN$715),MATCH(ROW($BN$84:$BQ$715),ROW($BN$84:$BQ$715)),""),ROWS($BB$84:BC132)),COLUMNS($BN$84:BO132)),"")</f>
        <v/>
      </c>
      <c r="BD132" s="96" t="str">
        <f t="array" ref="BD132">IFERROR(INDEX($BN$84:$BQ$715,SMALL(IF(COUNTIF($BD$176,$BM$84:$BN$715),MATCH(ROW($BN$84:$BQ$715),ROW($BN$84:$BQ$715)),""),ROWS($BB$84:BD132)),COLUMNS($BN$84:BP132)),"")</f>
        <v/>
      </c>
      <c r="BE132" s="96" t="str">
        <f t="array" ref="BE132">IFERROR(INDEX($BN$84:$BQ$715,SMALL(IF(COUNTIF($BD$176,$BM$84:$BN$715),MATCH(ROW($BN$84:$BQ$715),ROW($BN$84:$BQ$715)),""),ROWS($BB$84:BE132)),COLUMNS($BN$84:BQ132)),"")</f>
        <v/>
      </c>
      <c r="BF132" s="88"/>
      <c r="BH132" s="103"/>
      <c r="BI132" s="103"/>
      <c r="BJ132" s="103"/>
      <c r="BM132" s="98" t="s">
        <v>101</v>
      </c>
      <c r="BN132" s="98" t="s">
        <v>190</v>
      </c>
      <c r="BO132" s="98" t="s">
        <v>191</v>
      </c>
      <c r="BP132" s="100">
        <v>3</v>
      </c>
      <c r="BQ132" s="100">
        <v>2</v>
      </c>
      <c r="BR132" s="101"/>
    </row>
    <row r="133" spans="2:70" ht="21" customHeight="1" thickBot="1" x14ac:dyDescent="0.25">
      <c r="AN133" s="114"/>
      <c r="AP133" s="19"/>
      <c r="AQ133" s="19"/>
      <c r="AR133" s="114"/>
      <c r="AS133" s="114"/>
      <c r="AT133" s="19"/>
      <c r="AU133" s="19"/>
      <c r="AV133" s="114"/>
      <c r="BA133" s="94"/>
      <c r="BB133" s="95" t="str">
        <f t="array" ref="BB133">IFERROR(INDEX($BN$84:$BQ$715,SMALL(IF(COUNTIF($BD$176,$BM$84:$BN$715),MATCH(ROW($BN$84:$BQ$715),ROW($BN$84:$BQ$715)),""),ROWS(BB$84:$BB133)),COLUMNS($BN$84:BN133)),"")</f>
        <v/>
      </c>
      <c r="BC133" s="95" t="str">
        <f t="array" ref="BC133">IFERROR(INDEX($BN$84:$BQ$715,SMALL(IF(COUNTIF($BD$176,$BM$84:$BN$715),MATCH(ROW($BN$84:$BQ$715),ROW($BN$84:$BQ$715)),""),ROWS($BB$84:BC133)),COLUMNS($BN$84:BO133)),"")</f>
        <v/>
      </c>
      <c r="BD133" s="96" t="str">
        <f t="array" ref="BD133">IFERROR(INDEX($BN$84:$BQ$715,SMALL(IF(COUNTIF($BD$176,$BM$84:$BN$715),MATCH(ROW($BN$84:$BQ$715),ROW($BN$84:$BQ$715)),""),ROWS($BB$84:BD133)),COLUMNS($BN$84:BP133)),"")</f>
        <v/>
      </c>
      <c r="BE133" s="96" t="str">
        <f t="array" ref="BE133">IFERROR(INDEX($BN$84:$BQ$715,SMALL(IF(COUNTIF($BD$176,$BM$84:$BN$715),MATCH(ROW($BN$84:$BQ$715),ROW($BN$84:$BQ$715)),""),ROWS($BB$84:BE133)),COLUMNS($BN$84:BQ133)),"")</f>
        <v/>
      </c>
      <c r="BF133" s="88"/>
      <c r="BH133" s="103"/>
      <c r="BI133" s="103"/>
      <c r="BJ133" s="103"/>
      <c r="BM133" s="98" t="s">
        <v>101</v>
      </c>
      <c r="BN133" s="98" t="s">
        <v>192</v>
      </c>
      <c r="BO133" s="98" t="s">
        <v>193</v>
      </c>
      <c r="BP133" s="100">
        <v>3</v>
      </c>
      <c r="BQ133" s="100">
        <v>2</v>
      </c>
      <c r="BR133" s="101"/>
    </row>
    <row r="134" spans="2:70" ht="21" customHeight="1" thickBot="1" x14ac:dyDescent="0.25">
      <c r="B134" s="97"/>
      <c r="C134" s="97"/>
      <c r="D134" s="97"/>
      <c r="E134" s="97"/>
      <c r="F134" s="115"/>
      <c r="G134" s="115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  <c r="Z134" s="97"/>
      <c r="AA134" s="97"/>
      <c r="AB134" s="97"/>
      <c r="AC134" s="97"/>
      <c r="AD134" s="97"/>
      <c r="AE134" s="97"/>
      <c r="AF134" s="97"/>
      <c r="AG134" s="97"/>
      <c r="AH134" s="97"/>
      <c r="AI134" s="97"/>
      <c r="AJ134" s="97"/>
      <c r="AK134" s="97"/>
      <c r="AN134" s="114"/>
      <c r="AP134" s="19"/>
      <c r="AQ134" s="19"/>
      <c r="AR134" s="114"/>
      <c r="AS134" s="114"/>
      <c r="AT134" s="19"/>
      <c r="AU134" s="19"/>
      <c r="AV134" s="114"/>
      <c r="BA134" s="94"/>
      <c r="BB134" s="95" t="str">
        <f t="array" ref="BB134">IFERROR(INDEX($BN$84:$BQ$715,SMALL(IF(COUNTIF($BD$176,$BM$84:$BN$715),MATCH(ROW($BN$84:$BQ$715),ROW($BN$84:$BQ$715)),""),ROWS(BB$84:$BB134)),COLUMNS($BN$84:BN134)),"")</f>
        <v/>
      </c>
      <c r="BC134" s="95" t="str">
        <f t="array" ref="BC134">IFERROR(INDEX($BN$84:$BQ$715,SMALL(IF(COUNTIF($BD$176,$BM$84:$BN$715),MATCH(ROW($BN$84:$BQ$715),ROW($BN$84:$BQ$715)),""),ROWS($BB$84:BC134)),COLUMNS($BN$84:BO134)),"")</f>
        <v/>
      </c>
      <c r="BD134" s="96" t="str">
        <f t="array" ref="BD134">IFERROR(INDEX($BN$84:$BQ$715,SMALL(IF(COUNTIF($BD$176,$BM$84:$BN$715),MATCH(ROW($BN$84:$BQ$715),ROW($BN$84:$BQ$715)),""),ROWS($BB$84:BD134)),COLUMNS($BN$84:BP134)),"")</f>
        <v/>
      </c>
      <c r="BE134" s="96" t="str">
        <f t="array" ref="BE134">IFERROR(INDEX($BN$84:$BQ$715,SMALL(IF(COUNTIF($BD$176,$BM$84:$BN$715),MATCH(ROW($BN$84:$BQ$715),ROW($BN$84:$BQ$715)),""),ROWS($BB$84:BE134)),COLUMNS($BN$84:BQ134)),"")</f>
        <v/>
      </c>
      <c r="BF134" s="88"/>
      <c r="BH134" s="103"/>
      <c r="BI134" s="103"/>
      <c r="BJ134" s="103"/>
      <c r="BM134" s="98" t="s">
        <v>101</v>
      </c>
      <c r="BN134" s="98" t="s">
        <v>194</v>
      </c>
      <c r="BO134" s="98" t="s">
        <v>195</v>
      </c>
      <c r="BP134" s="100">
        <v>3</v>
      </c>
      <c r="BQ134" s="100">
        <v>2</v>
      </c>
      <c r="BR134" s="101"/>
    </row>
    <row r="135" spans="2:70" ht="21" customHeight="1" thickBot="1" x14ac:dyDescent="0.25">
      <c r="AN135" s="114"/>
      <c r="AP135" s="19"/>
      <c r="AQ135" s="19"/>
      <c r="AR135" s="114"/>
      <c r="AS135" s="114"/>
      <c r="AT135" s="19"/>
      <c r="AU135" s="19"/>
      <c r="AV135" s="114"/>
      <c r="BA135" s="94"/>
      <c r="BB135" s="95" t="str">
        <f t="array" ref="BB135">IFERROR(INDEX($BN$84:$BQ$715,SMALL(IF(COUNTIF($BD$176,$BM$84:$BN$715),MATCH(ROW($BN$84:$BQ$715),ROW($BN$84:$BQ$715)),""),ROWS(BB$84:$BB135)),COLUMNS($BN$84:BN135)),"")</f>
        <v/>
      </c>
      <c r="BC135" s="95" t="str">
        <f t="array" ref="BC135">IFERROR(INDEX($BN$84:$BQ$715,SMALL(IF(COUNTIF($BD$176,$BM$84:$BN$715),MATCH(ROW($BN$84:$BQ$715),ROW($BN$84:$BQ$715)),""),ROWS($BB$84:BC135)),COLUMNS($BN$84:BO135)),"")</f>
        <v/>
      </c>
      <c r="BD135" s="96" t="str">
        <f t="array" ref="BD135">IFERROR(INDEX($BN$84:$BQ$715,SMALL(IF(COUNTIF($BD$176,$BM$84:$BN$715),MATCH(ROW($BN$84:$BQ$715),ROW($BN$84:$BQ$715)),""),ROWS($BB$84:BD135)),COLUMNS($BN$84:BP135)),"")</f>
        <v/>
      </c>
      <c r="BE135" s="96" t="str">
        <f t="array" ref="BE135">IFERROR(INDEX($BN$84:$BQ$715,SMALL(IF(COUNTIF($BD$176,$BM$84:$BN$715),MATCH(ROW($BN$84:$BQ$715),ROW($BN$84:$BQ$715)),""),ROWS($BB$84:BE135)),COLUMNS($BN$84:BQ135)),"")</f>
        <v/>
      </c>
      <c r="BF135" s="88"/>
      <c r="BH135" s="103"/>
      <c r="BI135" s="103"/>
      <c r="BJ135" s="103"/>
      <c r="BM135" s="98" t="s">
        <v>101</v>
      </c>
      <c r="BN135" s="98" t="s">
        <v>196</v>
      </c>
      <c r="BO135" s="98" t="s">
        <v>197</v>
      </c>
      <c r="BP135" s="100">
        <v>3</v>
      </c>
      <c r="BQ135" s="100">
        <v>2</v>
      </c>
      <c r="BR135" s="101"/>
    </row>
    <row r="136" spans="2:70" ht="21" customHeight="1" thickBot="1" x14ac:dyDescent="0.25">
      <c r="AN136" s="114"/>
      <c r="AP136" s="19"/>
      <c r="AQ136" s="19"/>
      <c r="AR136" s="114"/>
      <c r="AS136" s="114"/>
      <c r="AT136" s="19"/>
      <c r="AU136" s="19"/>
      <c r="AV136" s="114"/>
      <c r="BA136" s="94"/>
      <c r="BB136" s="95" t="str">
        <f t="array" ref="BB136">IFERROR(INDEX($BN$84:$BQ$715,SMALL(IF(COUNTIF($BD$176,$BM$84:$BN$715),MATCH(ROW($BN$84:$BQ$715),ROW($BN$84:$BQ$715)),""),ROWS(BB$84:$BB136)),COLUMNS($BN$84:BN136)),"")</f>
        <v/>
      </c>
      <c r="BC136" s="95" t="str">
        <f t="array" ref="BC136">IFERROR(INDEX($BN$84:$BQ$715,SMALL(IF(COUNTIF($BD$176,$BM$84:$BN$715),MATCH(ROW($BN$84:$BQ$715),ROW($BN$84:$BQ$715)),""),ROWS($BB$84:BC136)),COLUMNS($BN$84:BO136)),"")</f>
        <v/>
      </c>
      <c r="BD136" s="96" t="str">
        <f t="array" ref="BD136">IFERROR(INDEX($BN$84:$BQ$715,SMALL(IF(COUNTIF($BD$176,$BM$84:$BN$715),MATCH(ROW($BN$84:$BQ$715),ROW($BN$84:$BQ$715)),""),ROWS($BB$84:BD136)),COLUMNS($BN$84:BP136)),"")</f>
        <v/>
      </c>
      <c r="BE136" s="96" t="str">
        <f t="array" ref="BE136">IFERROR(INDEX($BN$84:$BQ$715,SMALL(IF(COUNTIF($BD$176,$BM$84:$BN$715),MATCH(ROW($BN$84:$BQ$715),ROW($BN$84:$BQ$715)),""),ROWS($BB$84:BE136)),COLUMNS($BN$84:BQ136)),"")</f>
        <v/>
      </c>
      <c r="BF136" s="88"/>
      <c r="BH136" s="103"/>
      <c r="BI136" s="103"/>
      <c r="BJ136" s="103"/>
      <c r="BM136" s="98" t="s">
        <v>101</v>
      </c>
      <c r="BN136" s="98" t="s">
        <v>198</v>
      </c>
      <c r="BO136" s="98" t="s">
        <v>199</v>
      </c>
      <c r="BP136" s="100">
        <v>3</v>
      </c>
      <c r="BQ136" s="100">
        <v>2</v>
      </c>
      <c r="BR136" s="101"/>
    </row>
    <row r="137" spans="2:70" ht="21" customHeight="1" thickBot="1" x14ac:dyDescent="0.25">
      <c r="AN137" s="114"/>
      <c r="AP137" s="19"/>
      <c r="AQ137" s="19"/>
      <c r="AR137" s="114"/>
      <c r="AS137" s="114"/>
      <c r="AT137" s="19"/>
      <c r="AU137" s="19"/>
      <c r="AV137" s="114"/>
      <c r="BA137" s="94"/>
      <c r="BB137" s="95" t="str">
        <f t="array" ref="BB137">IFERROR(INDEX($BN$84:$BQ$715,SMALL(IF(COUNTIF($BD$176,$BM$84:$BN$715),MATCH(ROW($BN$84:$BQ$715),ROW($BN$84:$BQ$715)),""),ROWS(BB$84:$BB137)),COLUMNS($BN$84:BN137)),"")</f>
        <v/>
      </c>
      <c r="BC137" s="95" t="str">
        <f t="array" ref="BC137">IFERROR(INDEX($BN$84:$BQ$715,SMALL(IF(COUNTIF($BD$176,$BM$84:$BN$715),MATCH(ROW($BN$84:$BQ$715),ROW($BN$84:$BQ$715)),""),ROWS($BB$84:BC137)),COLUMNS($BN$84:BO137)),"")</f>
        <v/>
      </c>
      <c r="BD137" s="96" t="str">
        <f t="array" ref="BD137">IFERROR(INDEX($BN$84:$BQ$715,SMALL(IF(COUNTIF($BD$176,$BM$84:$BN$715),MATCH(ROW($BN$84:$BQ$715),ROW($BN$84:$BQ$715)),""),ROWS($BB$84:BD137)),COLUMNS($BN$84:BP137)),"")</f>
        <v/>
      </c>
      <c r="BE137" s="96" t="str">
        <f t="array" ref="BE137">IFERROR(INDEX($BN$84:$BQ$715,SMALL(IF(COUNTIF($BD$176,$BM$84:$BN$715),MATCH(ROW($BN$84:$BQ$715),ROW($BN$84:$BQ$715)),""),ROWS($BB$84:BE137)),COLUMNS($BN$84:BQ137)),"")</f>
        <v/>
      </c>
      <c r="BF137" s="88"/>
      <c r="BH137" s="103"/>
      <c r="BI137" s="103"/>
      <c r="BJ137" s="103"/>
      <c r="BM137" s="98" t="s">
        <v>101</v>
      </c>
      <c r="BN137" s="98" t="s">
        <v>200</v>
      </c>
      <c r="BO137" s="98" t="s">
        <v>201</v>
      </c>
      <c r="BP137" s="100">
        <v>3</v>
      </c>
      <c r="BQ137" s="100">
        <v>2</v>
      </c>
      <c r="BR137" s="101"/>
    </row>
    <row r="138" spans="2:70" ht="21" customHeight="1" thickBot="1" x14ac:dyDescent="0.25">
      <c r="BA138" s="94"/>
      <c r="BB138" s="95" t="str">
        <f t="array" ref="BB138">IFERROR(INDEX($BN$84:$BQ$715,SMALL(IF(COUNTIF($BD$176,$BM$84:$BN$715),MATCH(ROW($BN$84:$BQ$715),ROW($BN$84:$BQ$715)),""),ROWS(BB$84:$BB138)),COLUMNS($BN$84:BN138)),"")</f>
        <v/>
      </c>
      <c r="BC138" s="95" t="str">
        <f t="array" ref="BC138">IFERROR(INDEX($BN$84:$BQ$715,SMALL(IF(COUNTIF($BD$176,$BM$84:$BN$715),MATCH(ROW($BN$84:$BQ$715),ROW($BN$84:$BQ$715)),""),ROWS($BB$84:BC138)),COLUMNS($BN$84:BO138)),"")</f>
        <v/>
      </c>
      <c r="BD138" s="96" t="str">
        <f t="array" ref="BD138">IFERROR(INDEX($BN$84:$BQ$715,SMALL(IF(COUNTIF($BD$176,$BM$84:$BN$715),MATCH(ROW($BN$84:$BQ$715),ROW($BN$84:$BQ$715)),""),ROWS($BB$84:BD138)),COLUMNS($BN$84:BP138)),"")</f>
        <v/>
      </c>
      <c r="BE138" s="96" t="str">
        <f t="array" ref="BE138">IFERROR(INDEX($BN$84:$BQ$715,SMALL(IF(COUNTIF($BD$176,$BM$84:$BN$715),MATCH(ROW($BN$84:$BQ$715),ROW($BN$84:$BQ$715)),""),ROWS($BB$84:BE138)),COLUMNS($BN$84:BQ138)),"")</f>
        <v/>
      </c>
      <c r="BF138" s="88"/>
      <c r="BH138" s="103"/>
      <c r="BI138" s="103"/>
      <c r="BJ138" s="103"/>
      <c r="BM138" s="98" t="s">
        <v>101</v>
      </c>
      <c r="BN138" s="98" t="s">
        <v>202</v>
      </c>
      <c r="BO138" s="98" t="s">
        <v>203</v>
      </c>
      <c r="BP138" s="100">
        <v>3</v>
      </c>
      <c r="BQ138" s="100">
        <v>2</v>
      </c>
      <c r="BR138" s="101"/>
    </row>
    <row r="139" spans="2:70" ht="21" customHeight="1" thickBot="1" x14ac:dyDescent="0.25">
      <c r="BA139" s="94"/>
      <c r="BB139" s="95" t="str">
        <f t="array" ref="BB139">IFERROR(INDEX($BN$84:$BQ$715,SMALL(IF(COUNTIF($BD$176,$BM$84:$BN$715),MATCH(ROW($BN$84:$BQ$715),ROW($BN$84:$BQ$715)),""),ROWS(BB$84:$BB139)),COLUMNS($BN$84:BN139)),"")</f>
        <v/>
      </c>
      <c r="BC139" s="95" t="str">
        <f t="array" ref="BC139">IFERROR(INDEX($BN$84:$BQ$715,SMALL(IF(COUNTIF($BD$176,$BM$84:$BN$715),MATCH(ROW($BN$84:$BQ$715),ROW($BN$84:$BQ$715)),""),ROWS($BB$84:BC139)),COLUMNS($BN$84:BO139)),"")</f>
        <v/>
      </c>
      <c r="BD139" s="96" t="str">
        <f t="array" ref="BD139">IFERROR(INDEX($BN$84:$BQ$715,SMALL(IF(COUNTIF($BD$176,$BM$84:$BN$715),MATCH(ROW($BN$84:$BQ$715),ROW($BN$84:$BQ$715)),""),ROWS($BB$84:BD139)),COLUMNS($BN$84:BP139)),"")</f>
        <v/>
      </c>
      <c r="BE139" s="96" t="str">
        <f t="array" ref="BE139">IFERROR(INDEX($BN$84:$BQ$715,SMALL(IF(COUNTIF($BD$176,$BM$84:$BN$715),MATCH(ROW($BN$84:$BQ$715),ROW($BN$84:$BQ$715)),""),ROWS($BB$84:BE139)),COLUMNS($BN$84:BQ139)),"")</f>
        <v/>
      </c>
      <c r="BF139" s="88"/>
      <c r="BH139" s="103"/>
      <c r="BI139" s="103"/>
      <c r="BJ139" s="103"/>
      <c r="BM139" s="98" t="s">
        <v>101</v>
      </c>
      <c r="BN139" s="98" t="s">
        <v>204</v>
      </c>
      <c r="BO139" s="98" t="s">
        <v>205</v>
      </c>
      <c r="BP139" s="100">
        <v>3</v>
      </c>
      <c r="BQ139" s="100">
        <v>2</v>
      </c>
      <c r="BR139" s="101"/>
    </row>
    <row r="140" spans="2:70" ht="21" customHeight="1" thickBot="1" x14ac:dyDescent="0.25">
      <c r="BA140" s="94"/>
      <c r="BB140" s="95" t="str">
        <f t="array" ref="BB140">IFERROR(INDEX($BN$84:$BQ$715,SMALL(IF(COUNTIF($BD$176,$BM$84:$BN$715),MATCH(ROW($BN$84:$BQ$715),ROW($BN$84:$BQ$715)),""),ROWS(BB$84:$BB140)),COLUMNS($BN$84:BN140)),"")</f>
        <v/>
      </c>
      <c r="BC140" s="95" t="str">
        <f t="array" ref="BC140">IFERROR(INDEX($BN$84:$BQ$715,SMALL(IF(COUNTIF($BD$176,$BM$84:$BN$715),MATCH(ROW($BN$84:$BQ$715),ROW($BN$84:$BQ$715)),""),ROWS($BB$84:BC140)),COLUMNS($BN$84:BO140)),"")</f>
        <v/>
      </c>
      <c r="BD140" s="96" t="str">
        <f t="array" ref="BD140">IFERROR(INDEX($BN$84:$BQ$715,SMALL(IF(COUNTIF($BD$176,$BM$84:$BN$715),MATCH(ROW($BN$84:$BQ$715),ROW($BN$84:$BQ$715)),""),ROWS($BB$84:BD140)),COLUMNS($BN$84:BP140)),"")</f>
        <v/>
      </c>
      <c r="BE140" s="96" t="str">
        <f t="array" ref="BE140">IFERROR(INDEX($BN$84:$BQ$715,SMALL(IF(COUNTIF($BD$176,$BM$84:$BN$715),MATCH(ROW($BN$84:$BQ$715),ROW($BN$84:$BQ$715)),""),ROWS($BB$84:BE140)),COLUMNS($BN$84:BQ140)),"")</f>
        <v/>
      </c>
      <c r="BF140" s="88"/>
      <c r="BH140" s="103"/>
      <c r="BI140" s="103"/>
      <c r="BJ140" s="103"/>
      <c r="BM140" s="98" t="s">
        <v>101</v>
      </c>
      <c r="BN140" s="98" t="s">
        <v>206</v>
      </c>
      <c r="BO140" s="98" t="s">
        <v>207</v>
      </c>
      <c r="BP140" s="100">
        <v>3</v>
      </c>
      <c r="BQ140" s="100">
        <v>2</v>
      </c>
      <c r="BR140" s="101"/>
    </row>
    <row r="141" spans="2:70" ht="21" customHeight="1" thickBot="1" x14ac:dyDescent="0.25">
      <c r="BA141" s="94"/>
      <c r="BB141" s="95" t="str">
        <f t="array" ref="BB141">IFERROR(INDEX($BN$84:$BQ$715,SMALL(IF(COUNTIF($BD$176,$BM$84:$BN$715),MATCH(ROW($BN$84:$BQ$715),ROW($BN$84:$BQ$715)),""),ROWS(BB$84:$BB141)),COLUMNS($BN$84:BN141)),"")</f>
        <v/>
      </c>
      <c r="BC141" s="95" t="str">
        <f t="array" ref="BC141">IFERROR(INDEX($BN$84:$BQ$715,SMALL(IF(COUNTIF($BD$176,$BM$84:$BN$715),MATCH(ROW($BN$84:$BQ$715),ROW($BN$84:$BQ$715)),""),ROWS($BB$84:BC141)),COLUMNS($BN$84:BO141)),"")</f>
        <v/>
      </c>
      <c r="BD141" s="96" t="str">
        <f t="array" ref="BD141">IFERROR(INDEX($BN$84:$BQ$715,SMALL(IF(COUNTIF($BD$176,$BM$84:$BN$715),MATCH(ROW($BN$84:$BQ$715),ROW($BN$84:$BQ$715)),""),ROWS($BB$84:BD141)),COLUMNS($BN$84:BP141)),"")</f>
        <v/>
      </c>
      <c r="BE141" s="96" t="str">
        <f t="array" ref="BE141">IFERROR(INDEX($BN$84:$BQ$715,SMALL(IF(COUNTIF($BD$176,$BM$84:$BN$715),MATCH(ROW($BN$84:$BQ$715),ROW($BN$84:$BQ$715)),""),ROWS($BB$84:BE141)),COLUMNS($BN$84:BQ141)),"")</f>
        <v/>
      </c>
      <c r="BF141" s="88"/>
      <c r="BH141" s="103"/>
      <c r="BI141" s="103"/>
      <c r="BJ141" s="103"/>
      <c r="BM141" s="98" t="s">
        <v>101</v>
      </c>
      <c r="BN141" s="98" t="s">
        <v>208</v>
      </c>
      <c r="BO141" s="98" t="s">
        <v>209</v>
      </c>
      <c r="BP141" s="100">
        <v>3</v>
      </c>
      <c r="BQ141" s="100">
        <v>2</v>
      </c>
      <c r="BR141" s="101"/>
    </row>
    <row r="142" spans="2:70" ht="21" customHeight="1" thickBot="1" x14ac:dyDescent="0.25">
      <c r="BA142" s="94"/>
      <c r="BB142" s="95" t="str">
        <f t="array" ref="BB142">IFERROR(INDEX($BN$84:$BQ$715,SMALL(IF(COUNTIF($BD$176,$BM$84:$BN$715),MATCH(ROW($BN$84:$BQ$715),ROW($BN$84:$BQ$715)),""),ROWS(BB$84:$BB142)),COLUMNS($BN$84:BN142)),"")</f>
        <v/>
      </c>
      <c r="BC142" s="95" t="str">
        <f t="array" ref="BC142">IFERROR(INDEX($BN$84:$BQ$715,SMALL(IF(COUNTIF($BD$176,$BM$84:$BN$715),MATCH(ROW($BN$84:$BQ$715),ROW($BN$84:$BQ$715)),""),ROWS($BB$84:BC142)),COLUMNS($BN$84:BO142)),"")</f>
        <v/>
      </c>
      <c r="BD142" s="96" t="str">
        <f t="array" ref="BD142">IFERROR(INDEX($BN$84:$BQ$715,SMALL(IF(COUNTIF($BD$176,$BM$84:$BN$715),MATCH(ROW($BN$84:$BQ$715),ROW($BN$84:$BQ$715)),""),ROWS($BB$84:BD142)),COLUMNS($BN$84:BP142)),"")</f>
        <v/>
      </c>
      <c r="BE142" s="96" t="str">
        <f t="array" ref="BE142">IFERROR(INDEX($BN$84:$BQ$715,SMALL(IF(COUNTIF($BD$176,$BM$84:$BN$715),MATCH(ROW($BN$84:$BQ$715),ROW($BN$84:$BQ$715)),""),ROWS($BB$84:BE142)),COLUMNS($BN$84:BQ142)),"")</f>
        <v/>
      </c>
      <c r="BF142" s="88"/>
      <c r="BH142" s="103"/>
      <c r="BI142" s="103"/>
      <c r="BJ142" s="103"/>
      <c r="BM142" s="98" t="s">
        <v>101</v>
      </c>
      <c r="BN142" s="98" t="s">
        <v>210</v>
      </c>
      <c r="BO142" s="98" t="s">
        <v>211</v>
      </c>
      <c r="BP142" s="100">
        <v>3</v>
      </c>
      <c r="BQ142" s="100">
        <v>2</v>
      </c>
      <c r="BR142" s="101"/>
    </row>
    <row r="143" spans="2:70" ht="21" customHeight="1" thickBot="1" x14ac:dyDescent="0.25">
      <c r="BA143" s="94"/>
      <c r="BB143" s="95" t="str">
        <f t="array" ref="BB143">IFERROR(INDEX($BN$84:$BQ$715,SMALL(IF(COUNTIF($BD$176,$BM$84:$BN$715),MATCH(ROW($BN$84:$BQ$715),ROW($BN$84:$BQ$715)),""),ROWS(BB$84:$BB143)),COLUMNS($BN$84:BN143)),"")</f>
        <v/>
      </c>
      <c r="BC143" s="95" t="str">
        <f t="array" ref="BC143">IFERROR(INDEX($BN$84:$BQ$715,SMALL(IF(COUNTIF($BD$176,$BM$84:$BN$715),MATCH(ROW($BN$84:$BQ$715),ROW($BN$84:$BQ$715)),""),ROWS($BB$84:BC143)),COLUMNS($BN$84:BO143)),"")</f>
        <v/>
      </c>
      <c r="BD143" s="96" t="str">
        <f t="array" ref="BD143">IFERROR(INDEX($BN$84:$BQ$715,SMALL(IF(COUNTIF($BD$176,$BM$84:$BN$715),MATCH(ROW($BN$84:$BQ$715),ROW($BN$84:$BQ$715)),""),ROWS($BB$84:BD143)),COLUMNS($BN$84:BP143)),"")</f>
        <v/>
      </c>
      <c r="BE143" s="96" t="str">
        <f t="array" ref="BE143">IFERROR(INDEX($BN$84:$BQ$715,SMALL(IF(COUNTIF($BD$176,$BM$84:$BN$715),MATCH(ROW($BN$84:$BQ$715),ROW($BN$84:$BQ$715)),""),ROWS($BB$84:BE143)),COLUMNS($BN$84:BQ143)),"")</f>
        <v/>
      </c>
      <c r="BF143" s="88"/>
      <c r="BH143" s="103"/>
      <c r="BI143" s="103"/>
      <c r="BJ143" s="103"/>
      <c r="BM143" s="98" t="s">
        <v>101</v>
      </c>
      <c r="BN143" s="98" t="s">
        <v>212</v>
      </c>
      <c r="BO143" s="98" t="s">
        <v>213</v>
      </c>
      <c r="BP143" s="100">
        <v>3</v>
      </c>
      <c r="BQ143" s="100">
        <v>2</v>
      </c>
      <c r="BR143" s="101"/>
    </row>
    <row r="144" spans="2:70" s="97" customFormat="1" ht="21" customHeight="1" thickBot="1" x14ac:dyDescent="0.25">
      <c r="B144" s="7"/>
      <c r="C144" s="7"/>
      <c r="D144" s="7"/>
      <c r="E144" s="7"/>
      <c r="F144" s="28"/>
      <c r="G144" s="28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94"/>
      <c r="BB144" s="95" t="str">
        <f t="array" ref="BB144">IFERROR(INDEX($BN$84:$BQ$715,SMALL(IF(COUNTIF($BD$176,$BM$84:$BN$715),MATCH(ROW($BN$84:$BQ$715),ROW($BN$84:$BQ$715)),""),ROWS(BB$84:$BB144)),COLUMNS($BN$84:BN144)),"")</f>
        <v/>
      </c>
      <c r="BC144" s="95" t="str">
        <f t="array" ref="BC144">IFERROR(INDEX($BN$84:$BQ$715,SMALL(IF(COUNTIF($BD$176,$BM$84:$BN$715),MATCH(ROW($BN$84:$BQ$715),ROW($BN$84:$BQ$715)),""),ROWS($BB$84:BC144)),COLUMNS($BN$84:BO144)),"")</f>
        <v/>
      </c>
      <c r="BD144" s="96" t="str">
        <f t="array" ref="BD144">IFERROR(INDEX($BN$84:$BQ$715,SMALL(IF(COUNTIF($BD$176,$BM$84:$BN$715),MATCH(ROW($BN$84:$BQ$715),ROW($BN$84:$BQ$715)),""),ROWS($BB$84:BD144)),COLUMNS($BN$84:BP144)),"")</f>
        <v/>
      </c>
      <c r="BE144" s="96" t="str">
        <f t="array" ref="BE144">IFERROR(INDEX($BN$84:$BQ$715,SMALL(IF(COUNTIF($BD$176,$BM$84:$BN$715),MATCH(ROW($BN$84:$BQ$715),ROW($BN$84:$BQ$715)),""),ROWS($BB$84:BE144)),COLUMNS($BN$84:BQ144)),"")</f>
        <v/>
      </c>
      <c r="BF144" s="88"/>
      <c r="BG144" s="7"/>
      <c r="BH144" s="103"/>
      <c r="BI144" s="103"/>
      <c r="BJ144" s="103"/>
      <c r="BK144" s="7"/>
      <c r="BL144" s="7"/>
      <c r="BM144" s="98" t="s">
        <v>101</v>
      </c>
      <c r="BN144" s="98" t="s">
        <v>214</v>
      </c>
      <c r="BO144" s="98" t="s">
        <v>215</v>
      </c>
      <c r="BP144" s="100">
        <v>3</v>
      </c>
      <c r="BQ144" s="100">
        <v>2</v>
      </c>
      <c r="BR144" s="101"/>
    </row>
    <row r="145" spans="53:70" ht="21" customHeight="1" thickBot="1" x14ac:dyDescent="0.25">
      <c r="BA145" s="94"/>
      <c r="BB145" s="95" t="str">
        <f t="array" ref="BB145">IFERROR(INDEX($BN$84:$BQ$715,SMALL(IF(COUNTIF($BD$176,$BM$84:$BN$715),MATCH(ROW($BN$84:$BQ$715),ROW($BN$84:$BQ$715)),""),ROWS(BB$84:$BB145)),COLUMNS($BN$84:BN145)),"")</f>
        <v/>
      </c>
      <c r="BC145" s="95" t="str">
        <f t="array" ref="BC145">IFERROR(INDEX($BN$84:$BQ$715,SMALL(IF(COUNTIF($BD$176,$BM$84:$BN$715),MATCH(ROW($BN$84:$BQ$715),ROW($BN$84:$BQ$715)),""),ROWS($BB$84:BC145)),COLUMNS($BN$84:BO145)),"")</f>
        <v/>
      </c>
      <c r="BD145" s="96" t="str">
        <f t="array" ref="BD145">IFERROR(INDEX($BN$84:$BQ$715,SMALL(IF(COUNTIF($BD$176,$BM$84:$BN$715),MATCH(ROW($BN$84:$BQ$715),ROW($BN$84:$BQ$715)),""),ROWS($BB$84:BD145)),COLUMNS($BN$84:BP145)),"")</f>
        <v/>
      </c>
      <c r="BE145" s="96" t="str">
        <f t="array" ref="BE145">IFERROR(INDEX($BN$84:$BQ$715,SMALL(IF(COUNTIF($BD$176,$BM$84:$BN$715),MATCH(ROW($BN$84:$BQ$715),ROW($BN$84:$BQ$715)),""),ROWS($BB$84:BE145)),COLUMNS($BN$84:BQ145)),"")</f>
        <v/>
      </c>
      <c r="BF145" s="88"/>
      <c r="BH145" s="103"/>
      <c r="BI145" s="103"/>
      <c r="BJ145" s="103"/>
      <c r="BM145" s="98" t="s">
        <v>101</v>
      </c>
      <c r="BN145" s="98" t="s">
        <v>216</v>
      </c>
      <c r="BO145" s="98" t="s">
        <v>217</v>
      </c>
      <c r="BP145" s="100">
        <v>3</v>
      </c>
      <c r="BQ145" s="100">
        <v>2</v>
      </c>
      <c r="BR145" s="101"/>
    </row>
    <row r="146" spans="53:70" ht="21" customHeight="1" thickBot="1" x14ac:dyDescent="0.25">
      <c r="BA146" s="94"/>
      <c r="BB146" s="95" t="str">
        <f t="array" ref="BB146">IFERROR(INDEX($BN$84:$BQ$715,SMALL(IF(COUNTIF($BD$176,$BM$84:$BN$715),MATCH(ROW($BN$84:$BQ$715),ROW($BN$84:$BQ$715)),""),ROWS(BB$84:$BB146)),COLUMNS($BN$84:BN146)),"")</f>
        <v/>
      </c>
      <c r="BC146" s="95" t="str">
        <f t="array" ref="BC146">IFERROR(INDEX($BN$84:$BQ$715,SMALL(IF(COUNTIF($BD$176,$BM$84:$BN$715),MATCH(ROW($BN$84:$BQ$715),ROW($BN$84:$BQ$715)),""),ROWS($BB$84:BC146)),COLUMNS($BN$84:BO146)),"")</f>
        <v/>
      </c>
      <c r="BD146" s="96" t="str">
        <f t="array" ref="BD146">IFERROR(INDEX($BN$84:$BQ$715,SMALL(IF(COUNTIF($BD$176,$BM$84:$BN$715),MATCH(ROW($BN$84:$BQ$715),ROW($BN$84:$BQ$715)),""),ROWS($BB$84:BD146)),COLUMNS($BN$84:BP146)),"")</f>
        <v/>
      </c>
      <c r="BE146" s="96" t="str">
        <f t="array" ref="BE146">IFERROR(INDEX($BN$84:$BQ$715,SMALL(IF(COUNTIF($BD$176,$BM$84:$BN$715),MATCH(ROW($BN$84:$BQ$715),ROW($BN$84:$BQ$715)),""),ROWS($BB$84:BE146)),COLUMNS($BN$84:BQ146)),"")</f>
        <v/>
      </c>
      <c r="BF146" s="88"/>
      <c r="BH146" s="103"/>
      <c r="BI146" s="103"/>
      <c r="BJ146" s="103"/>
      <c r="BM146" s="98" t="s">
        <v>101</v>
      </c>
      <c r="BN146" s="98" t="s">
        <v>218</v>
      </c>
      <c r="BO146" s="98" t="s">
        <v>219</v>
      </c>
      <c r="BP146" s="100">
        <v>3</v>
      </c>
      <c r="BQ146" s="100">
        <v>2</v>
      </c>
      <c r="BR146" s="101"/>
    </row>
    <row r="147" spans="53:70" ht="21" customHeight="1" thickBot="1" x14ac:dyDescent="0.25">
      <c r="BA147" s="94"/>
      <c r="BB147" s="95" t="str">
        <f t="array" ref="BB147">IFERROR(INDEX($BN$84:$BQ$715,SMALL(IF(COUNTIF($BD$176,$BM$84:$BN$715),MATCH(ROW($BN$84:$BQ$715),ROW($BN$84:$BQ$715)),""),ROWS(BB$84:$BB147)),COLUMNS($BN$84:BN147)),"")</f>
        <v/>
      </c>
      <c r="BC147" s="95" t="str">
        <f t="array" ref="BC147">IFERROR(INDEX($BN$84:$BQ$715,SMALL(IF(COUNTIF($BD$176,$BM$84:$BN$715),MATCH(ROW($BN$84:$BQ$715),ROW($BN$84:$BQ$715)),""),ROWS($BB$84:BC147)),COLUMNS($BN$84:BO147)),"")</f>
        <v/>
      </c>
      <c r="BD147" s="96" t="str">
        <f t="array" ref="BD147">IFERROR(INDEX($BN$84:$BQ$715,SMALL(IF(COUNTIF($BD$176,$BM$84:$BN$715),MATCH(ROW($BN$84:$BQ$715),ROW($BN$84:$BQ$715)),""),ROWS($BB$84:BD147)),COLUMNS($BN$84:BP147)),"")</f>
        <v/>
      </c>
      <c r="BE147" s="96" t="str">
        <f t="array" ref="BE147">IFERROR(INDEX($BN$84:$BQ$715,SMALL(IF(COUNTIF($BD$176,$BM$84:$BN$715),MATCH(ROW($BN$84:$BQ$715),ROW($BN$84:$BQ$715)),""),ROWS($BB$84:BE147)),COLUMNS($BN$84:BQ147)),"")</f>
        <v/>
      </c>
      <c r="BF147" s="88"/>
      <c r="BH147" s="103"/>
      <c r="BI147" s="103"/>
      <c r="BJ147" s="103"/>
      <c r="BM147" s="98" t="s">
        <v>101</v>
      </c>
      <c r="BN147" s="98" t="s">
        <v>220</v>
      </c>
      <c r="BO147" s="98" t="s">
        <v>221</v>
      </c>
      <c r="BP147" s="100">
        <v>3</v>
      </c>
      <c r="BQ147" s="100">
        <v>2</v>
      </c>
      <c r="BR147" s="101"/>
    </row>
    <row r="148" spans="53:70" ht="21" customHeight="1" thickBot="1" x14ac:dyDescent="0.25">
      <c r="BA148" s="94"/>
      <c r="BB148" s="95" t="str">
        <f t="array" ref="BB148">IFERROR(INDEX($BN$84:$BQ$715,SMALL(IF(COUNTIF($BD$176,$BM$84:$BN$715),MATCH(ROW($BN$84:$BQ$715),ROW($BN$84:$BQ$715)),""),ROWS(BB$84:$BB148)),COLUMNS($BN$84:BN148)),"")</f>
        <v/>
      </c>
      <c r="BC148" s="95" t="str">
        <f t="array" ref="BC148">IFERROR(INDEX($BN$84:$BQ$715,SMALL(IF(COUNTIF($BD$176,$BM$84:$BN$715),MATCH(ROW($BN$84:$BQ$715),ROW($BN$84:$BQ$715)),""),ROWS($BB$84:BC148)),COLUMNS($BN$84:BO148)),"")</f>
        <v/>
      </c>
      <c r="BD148" s="96" t="str">
        <f t="array" ref="BD148">IFERROR(INDEX($BN$84:$BQ$715,SMALL(IF(COUNTIF($BD$176,$BM$84:$BN$715),MATCH(ROW($BN$84:$BQ$715),ROW($BN$84:$BQ$715)),""),ROWS($BB$84:BD148)),COLUMNS($BN$84:BP148)),"")</f>
        <v/>
      </c>
      <c r="BE148" s="96" t="str">
        <f t="array" ref="BE148">IFERROR(INDEX($BN$84:$BQ$715,SMALL(IF(COUNTIF($BD$176,$BM$84:$BN$715),MATCH(ROW($BN$84:$BQ$715),ROW($BN$84:$BQ$715)),""),ROWS($BB$84:BE148)),COLUMNS($BN$84:BQ148)),"")</f>
        <v/>
      </c>
      <c r="BF148" s="88"/>
      <c r="BH148" s="103"/>
      <c r="BI148" s="103"/>
      <c r="BJ148" s="103"/>
      <c r="BM148" s="98" t="s">
        <v>101</v>
      </c>
      <c r="BN148" s="98" t="s">
        <v>222</v>
      </c>
      <c r="BO148" s="98" t="s">
        <v>223</v>
      </c>
      <c r="BP148" s="100">
        <v>3</v>
      </c>
      <c r="BQ148" s="100">
        <v>2</v>
      </c>
      <c r="BR148" s="101"/>
    </row>
    <row r="149" spans="53:70" ht="21" customHeight="1" thickBot="1" x14ac:dyDescent="0.25">
      <c r="BA149" s="94"/>
      <c r="BB149" s="95" t="str">
        <f t="array" ref="BB149">IFERROR(INDEX($BN$84:$BQ$715,SMALL(IF(COUNTIF($BD$176,$BM$84:$BN$715),MATCH(ROW($BN$84:$BQ$715),ROW($BN$84:$BQ$715)),""),ROWS(BB$84:$BB149)),COLUMNS($BN$84:BN149)),"")</f>
        <v/>
      </c>
      <c r="BC149" s="95" t="str">
        <f t="array" ref="BC149">IFERROR(INDEX($BN$84:$BQ$715,SMALL(IF(COUNTIF($BD$176,$BM$84:$BN$715),MATCH(ROW($BN$84:$BQ$715),ROW($BN$84:$BQ$715)),""),ROWS($BB$84:BC149)),COLUMNS($BN$84:BO149)),"")</f>
        <v/>
      </c>
      <c r="BD149" s="96" t="str">
        <f t="array" ref="BD149">IFERROR(INDEX($BN$84:$BQ$715,SMALL(IF(COUNTIF($BD$176,$BM$84:$BN$715),MATCH(ROW($BN$84:$BQ$715),ROW($BN$84:$BQ$715)),""),ROWS($BB$84:BD149)),COLUMNS($BN$84:BP149)),"")</f>
        <v/>
      </c>
      <c r="BE149" s="96" t="str">
        <f t="array" ref="BE149">IFERROR(INDEX($BN$84:$BQ$715,SMALL(IF(COUNTIF($BD$176,$BM$84:$BN$715),MATCH(ROW($BN$84:$BQ$715),ROW($BN$84:$BQ$715)),""),ROWS($BB$84:BE149)),COLUMNS($BN$84:BQ149)),"")</f>
        <v/>
      </c>
      <c r="BF149" s="88"/>
      <c r="BH149" s="103"/>
      <c r="BI149" s="103"/>
      <c r="BJ149" s="103"/>
      <c r="BM149" s="98" t="s">
        <v>101</v>
      </c>
      <c r="BN149" s="98" t="s">
        <v>224</v>
      </c>
      <c r="BO149" s="98" t="s">
        <v>225</v>
      </c>
      <c r="BP149" s="100">
        <v>3</v>
      </c>
      <c r="BQ149" s="100">
        <v>2</v>
      </c>
      <c r="BR149" s="101"/>
    </row>
    <row r="150" spans="53:70" ht="21" customHeight="1" thickBot="1" x14ac:dyDescent="0.25">
      <c r="BA150" s="94"/>
      <c r="BB150" s="95" t="str">
        <f t="array" ref="BB150">IFERROR(INDEX($BN$84:$BQ$715,SMALL(IF(COUNTIF($BD$176,$BM$84:$BN$715),MATCH(ROW($BN$84:$BQ$715),ROW($BN$84:$BQ$715)),""),ROWS(BB$84:$BB150)),COLUMNS($BN$84:BN150)),"")</f>
        <v/>
      </c>
      <c r="BC150" s="95" t="str">
        <f t="array" ref="BC150">IFERROR(INDEX($BN$84:$BQ$715,SMALL(IF(COUNTIF($BD$176,$BM$84:$BN$715),MATCH(ROW($BN$84:$BQ$715),ROW($BN$84:$BQ$715)),""),ROWS($BB$84:BC150)),COLUMNS($BN$84:BO150)),"")</f>
        <v/>
      </c>
      <c r="BD150" s="96" t="str">
        <f t="array" ref="BD150">IFERROR(INDEX($BN$84:$BQ$715,SMALL(IF(COUNTIF($BD$176,$BM$84:$BN$715),MATCH(ROW($BN$84:$BQ$715),ROW($BN$84:$BQ$715)),""),ROWS($BB$84:BD150)),COLUMNS($BN$84:BP150)),"")</f>
        <v/>
      </c>
      <c r="BE150" s="96" t="str">
        <f t="array" ref="BE150">IFERROR(INDEX($BN$84:$BQ$715,SMALL(IF(COUNTIF($BD$176,$BM$84:$BN$715),MATCH(ROW($BN$84:$BQ$715),ROW($BN$84:$BQ$715)),""),ROWS($BB$84:BE150)),COLUMNS($BN$84:BQ150)),"")</f>
        <v/>
      </c>
      <c r="BF150" s="88"/>
      <c r="BH150" s="103"/>
      <c r="BI150" s="103"/>
      <c r="BJ150" s="103"/>
      <c r="BM150" s="98" t="s">
        <v>101</v>
      </c>
      <c r="BN150" s="98" t="s">
        <v>226</v>
      </c>
      <c r="BO150" s="98" t="s">
        <v>227</v>
      </c>
      <c r="BP150" s="100">
        <v>3</v>
      </c>
      <c r="BQ150" s="100">
        <v>2</v>
      </c>
      <c r="BR150" s="101"/>
    </row>
    <row r="151" spans="53:70" ht="21" customHeight="1" thickBot="1" x14ac:dyDescent="0.25">
      <c r="BA151" s="94"/>
      <c r="BB151" s="95" t="str">
        <f t="array" ref="BB151">IFERROR(INDEX($BN$84:$BQ$715,SMALL(IF(COUNTIF($BD$176,$BM$84:$BN$715),MATCH(ROW($BN$84:$BQ$715),ROW($BN$84:$BQ$715)),""),ROWS(BB$84:$BB151)),COLUMNS($BN$84:BN151)),"")</f>
        <v/>
      </c>
      <c r="BC151" s="95" t="str">
        <f t="array" ref="BC151">IFERROR(INDEX($BN$84:$BQ$715,SMALL(IF(COUNTIF($BD$176,$BM$84:$BN$715),MATCH(ROW($BN$84:$BQ$715),ROW($BN$84:$BQ$715)),""),ROWS($BB$84:BC151)),COLUMNS($BN$84:BO151)),"")</f>
        <v/>
      </c>
      <c r="BD151" s="96" t="str">
        <f t="array" ref="BD151">IFERROR(INDEX($BN$84:$BQ$715,SMALL(IF(COUNTIF($BD$176,$BM$84:$BN$715),MATCH(ROW($BN$84:$BQ$715),ROW($BN$84:$BQ$715)),""),ROWS($BB$84:BD151)),COLUMNS($BN$84:BP151)),"")</f>
        <v/>
      </c>
      <c r="BE151" s="96" t="str">
        <f t="array" ref="BE151">IFERROR(INDEX($BN$84:$BQ$715,SMALL(IF(COUNTIF($BD$176,$BM$84:$BN$715),MATCH(ROW($BN$84:$BQ$715),ROW($BN$84:$BQ$715)),""),ROWS($BB$84:BE151)),COLUMNS($BN$84:BQ151)),"")</f>
        <v/>
      </c>
      <c r="BF151" s="88"/>
      <c r="BH151" s="103"/>
      <c r="BI151" s="103"/>
      <c r="BJ151" s="103"/>
      <c r="BM151" s="98" t="s">
        <v>101</v>
      </c>
      <c r="BN151" s="98" t="s">
        <v>228</v>
      </c>
      <c r="BO151" s="98" t="s">
        <v>229</v>
      </c>
      <c r="BP151" s="100">
        <v>3</v>
      </c>
      <c r="BQ151" s="100">
        <v>2</v>
      </c>
      <c r="BR151" s="101"/>
    </row>
    <row r="152" spans="53:70" ht="21" customHeight="1" thickBot="1" x14ac:dyDescent="0.25">
      <c r="BA152" s="94"/>
      <c r="BB152" s="95" t="str">
        <f t="array" ref="BB152">IFERROR(INDEX($BN$84:$BQ$715,SMALL(IF(COUNTIF($BD$176,$BM$84:$BN$715),MATCH(ROW($BN$84:$BQ$715),ROW($BN$84:$BQ$715)),""),ROWS(BB$84:$BB152)),COLUMNS($BN$84:BN152)),"")</f>
        <v/>
      </c>
      <c r="BC152" s="95" t="str">
        <f t="array" ref="BC152">IFERROR(INDEX($BN$84:$BQ$715,SMALL(IF(COUNTIF($BD$176,$BM$84:$BN$715),MATCH(ROW($BN$84:$BQ$715),ROW($BN$84:$BQ$715)),""),ROWS($BB$84:BC152)),COLUMNS($BN$84:BO152)),"")</f>
        <v/>
      </c>
      <c r="BD152" s="96" t="str">
        <f t="array" ref="BD152">IFERROR(INDEX($BN$84:$BQ$715,SMALL(IF(COUNTIF($BD$176,$BM$84:$BN$715),MATCH(ROW($BN$84:$BQ$715),ROW($BN$84:$BQ$715)),""),ROWS($BB$84:BD152)),COLUMNS($BN$84:BP152)),"")</f>
        <v/>
      </c>
      <c r="BE152" s="96" t="str">
        <f t="array" ref="BE152">IFERROR(INDEX($BN$84:$BQ$715,SMALL(IF(COUNTIF($BD$176,$BM$84:$BN$715),MATCH(ROW($BN$84:$BQ$715),ROW($BN$84:$BQ$715)),""),ROWS($BB$84:BE152)),COLUMNS($BN$84:BQ152)),"")</f>
        <v/>
      </c>
      <c r="BF152" s="88"/>
      <c r="BH152" s="103"/>
      <c r="BI152" s="103"/>
      <c r="BJ152" s="103"/>
      <c r="BM152" s="98" t="s">
        <v>101</v>
      </c>
      <c r="BN152" s="98" t="s">
        <v>230</v>
      </c>
      <c r="BO152" s="98" t="s">
        <v>231</v>
      </c>
      <c r="BP152" s="100">
        <v>3</v>
      </c>
      <c r="BQ152" s="100">
        <v>2</v>
      </c>
      <c r="BR152" s="101"/>
    </row>
    <row r="153" spans="53:70" ht="21" customHeight="1" thickBot="1" x14ac:dyDescent="0.25">
      <c r="BA153" s="94"/>
      <c r="BB153" s="95" t="str">
        <f t="array" ref="BB153">IFERROR(INDEX($BN$84:$BQ$715,SMALL(IF(COUNTIF($BD$176,$BM$84:$BN$715),MATCH(ROW($BN$84:$BQ$715),ROW($BN$84:$BQ$715)),""),ROWS(BB$84:$BB153)),COLUMNS($BN$84:BN153)),"")</f>
        <v/>
      </c>
      <c r="BC153" s="95" t="str">
        <f t="array" ref="BC153">IFERROR(INDEX($BN$84:$BQ$715,SMALL(IF(COUNTIF($BD$176,$BM$84:$BN$715),MATCH(ROW($BN$84:$BQ$715),ROW($BN$84:$BQ$715)),""),ROWS($BB$84:BC153)),COLUMNS($BN$84:BO153)),"")</f>
        <v/>
      </c>
      <c r="BD153" s="96" t="str">
        <f t="array" ref="BD153">IFERROR(INDEX($BN$84:$BQ$715,SMALL(IF(COUNTIF($BD$176,$BM$84:$BN$715),MATCH(ROW($BN$84:$BQ$715),ROW($BN$84:$BQ$715)),""),ROWS($BB$84:BD153)),COLUMNS($BN$84:BP153)),"")</f>
        <v/>
      </c>
      <c r="BE153" s="96" t="str">
        <f t="array" ref="BE153">IFERROR(INDEX($BN$84:$BQ$715,SMALL(IF(COUNTIF($BD$176,$BM$84:$BN$715),MATCH(ROW($BN$84:$BQ$715),ROW($BN$84:$BQ$715)),""),ROWS($BB$84:BE153)),COLUMNS($BN$84:BQ153)),"")</f>
        <v/>
      </c>
      <c r="BF153" s="88"/>
      <c r="BH153" s="103"/>
      <c r="BI153" s="103"/>
      <c r="BJ153" s="103"/>
      <c r="BM153" s="98" t="s">
        <v>101</v>
      </c>
      <c r="BN153" s="98" t="s">
        <v>232</v>
      </c>
      <c r="BO153" s="98" t="s">
        <v>233</v>
      </c>
      <c r="BP153" s="100">
        <v>3</v>
      </c>
      <c r="BQ153" s="100">
        <v>2</v>
      </c>
      <c r="BR153" s="101"/>
    </row>
    <row r="154" spans="53:70" ht="21" customHeight="1" thickBot="1" x14ac:dyDescent="0.25">
      <c r="BA154" s="94"/>
      <c r="BB154" s="95" t="str">
        <f t="array" ref="BB154">IFERROR(INDEX($BN$84:$BQ$715,SMALL(IF(COUNTIF($BD$176,$BM$84:$BN$715),MATCH(ROW($BN$84:$BQ$715),ROW($BN$84:$BQ$715)),""),ROWS(BB$84:$BB154)),COLUMNS($BN$84:BN154)),"")</f>
        <v/>
      </c>
      <c r="BC154" s="95" t="str">
        <f t="array" ref="BC154">IFERROR(INDEX($BN$84:$BQ$715,SMALL(IF(COUNTIF($BD$176,$BM$84:$BN$715),MATCH(ROW($BN$84:$BQ$715),ROW($BN$84:$BQ$715)),""),ROWS($BB$84:BC154)),COLUMNS($BN$84:BO154)),"")</f>
        <v/>
      </c>
      <c r="BD154" s="96" t="str">
        <f t="array" ref="BD154">IFERROR(INDEX($BN$84:$BQ$715,SMALL(IF(COUNTIF($BD$176,$BM$84:$BN$715),MATCH(ROW($BN$84:$BQ$715),ROW($BN$84:$BQ$715)),""),ROWS($BB$84:BD154)),COLUMNS($BN$84:BP154)),"")</f>
        <v/>
      </c>
      <c r="BE154" s="96" t="str">
        <f t="array" ref="BE154">IFERROR(INDEX($BN$84:$BQ$715,SMALL(IF(COUNTIF($BD$176,$BM$84:$BN$715),MATCH(ROW($BN$84:$BQ$715),ROW($BN$84:$BQ$715)),""),ROWS($BB$84:BE154)),COLUMNS($BN$84:BQ154)),"")</f>
        <v/>
      </c>
      <c r="BF154" s="88"/>
      <c r="BH154" s="103"/>
      <c r="BI154" s="103"/>
      <c r="BJ154" s="103"/>
      <c r="BM154" s="98" t="s">
        <v>101</v>
      </c>
      <c r="BN154" s="98" t="s">
        <v>234</v>
      </c>
      <c r="BO154" s="98" t="s">
        <v>235</v>
      </c>
      <c r="BP154" s="100">
        <v>3</v>
      </c>
      <c r="BQ154" s="100">
        <v>2</v>
      </c>
      <c r="BR154" s="101"/>
    </row>
    <row r="155" spans="53:70" ht="21" customHeight="1" thickBot="1" x14ac:dyDescent="0.25">
      <c r="BA155" s="94"/>
      <c r="BB155" s="95" t="str">
        <f t="array" ref="BB155">IFERROR(INDEX($BN$84:$BQ$715,SMALL(IF(COUNTIF($BD$176,$BM$84:$BN$715),MATCH(ROW($BN$84:$BQ$715),ROW($BN$84:$BQ$715)),""),ROWS(BB$84:$BB155)),COLUMNS($BN$84:BN155)),"")</f>
        <v/>
      </c>
      <c r="BC155" s="95" t="str">
        <f t="array" ref="BC155">IFERROR(INDEX($BN$84:$BQ$715,SMALL(IF(COUNTIF($BD$176,$BM$84:$BN$715),MATCH(ROW($BN$84:$BQ$715),ROW($BN$84:$BQ$715)),""),ROWS($BB$84:BC155)),COLUMNS($BN$84:BO155)),"")</f>
        <v/>
      </c>
      <c r="BD155" s="96" t="str">
        <f t="array" ref="BD155">IFERROR(INDEX($BN$84:$BQ$715,SMALL(IF(COUNTIF($BD$176,$BM$84:$BN$715),MATCH(ROW($BN$84:$BQ$715),ROW($BN$84:$BQ$715)),""),ROWS($BB$84:BD155)),COLUMNS($BN$84:BP155)),"")</f>
        <v/>
      </c>
      <c r="BE155" s="96" t="str">
        <f t="array" ref="BE155">IFERROR(INDEX($BN$84:$BQ$715,SMALL(IF(COUNTIF($BD$176,$BM$84:$BN$715),MATCH(ROW($BN$84:$BQ$715),ROW($BN$84:$BQ$715)),""),ROWS($BB$84:BE155)),COLUMNS($BN$84:BQ155)),"")</f>
        <v/>
      </c>
      <c r="BF155" s="88"/>
      <c r="BH155" s="103"/>
      <c r="BI155" s="103"/>
      <c r="BJ155" s="103"/>
      <c r="BM155" s="98" t="s">
        <v>101</v>
      </c>
      <c r="BN155" s="98" t="s">
        <v>236</v>
      </c>
      <c r="BO155" s="98" t="s">
        <v>237</v>
      </c>
      <c r="BP155" s="100">
        <v>3</v>
      </c>
      <c r="BQ155" s="100">
        <v>2</v>
      </c>
      <c r="BR155" s="101"/>
    </row>
    <row r="156" spans="53:70" ht="21" customHeight="1" thickBot="1" x14ac:dyDescent="0.25">
      <c r="BA156" s="94"/>
      <c r="BB156" s="95" t="str">
        <f t="array" ref="BB156">IFERROR(INDEX($BN$84:$BQ$715,SMALL(IF(COUNTIF($BD$176,$BM$84:$BN$715),MATCH(ROW($BN$84:$BQ$715),ROW($BN$84:$BQ$715)),""),ROWS(BB$84:$BB156)),COLUMNS($BN$84:BN156)),"")</f>
        <v/>
      </c>
      <c r="BC156" s="95" t="str">
        <f t="array" ref="BC156">IFERROR(INDEX($BN$84:$BQ$715,SMALL(IF(COUNTIF($BD$176,$BM$84:$BN$715),MATCH(ROW($BN$84:$BQ$715),ROW($BN$84:$BQ$715)),""),ROWS($BB$84:BC156)),COLUMNS($BN$84:BO156)),"")</f>
        <v/>
      </c>
      <c r="BD156" s="96" t="str">
        <f t="array" ref="BD156">IFERROR(INDEX($BN$84:$BQ$715,SMALL(IF(COUNTIF($BD$176,$BM$84:$BN$715),MATCH(ROW($BN$84:$BQ$715),ROW($BN$84:$BQ$715)),""),ROWS($BB$84:BD156)),COLUMNS($BN$84:BP156)),"")</f>
        <v/>
      </c>
      <c r="BE156" s="96" t="str">
        <f t="array" ref="BE156">IFERROR(INDEX($BN$84:$BQ$715,SMALL(IF(COUNTIF($BD$176,$BM$84:$BN$715),MATCH(ROW($BN$84:$BQ$715),ROW($BN$84:$BQ$715)),""),ROWS($BB$84:BE156)),COLUMNS($BN$84:BQ156)),"")</f>
        <v/>
      </c>
      <c r="BF156" s="88"/>
      <c r="BH156" s="103"/>
      <c r="BI156" s="103"/>
      <c r="BJ156" s="103"/>
      <c r="BM156" s="98" t="s">
        <v>101</v>
      </c>
      <c r="BN156" s="98" t="s">
        <v>238</v>
      </c>
      <c r="BO156" s="98" t="s">
        <v>239</v>
      </c>
      <c r="BP156" s="100">
        <v>3</v>
      </c>
      <c r="BQ156" s="100">
        <v>2</v>
      </c>
      <c r="BR156" s="101"/>
    </row>
    <row r="157" spans="53:70" ht="21" customHeight="1" thickBot="1" x14ac:dyDescent="0.25">
      <c r="BA157" s="94"/>
      <c r="BB157" s="95" t="str">
        <f t="array" ref="BB157">IFERROR(INDEX($BN$84:$BQ$715,SMALL(IF(COUNTIF($BD$176,$BM$84:$BN$715),MATCH(ROW($BN$84:$BQ$715),ROW($BN$84:$BQ$715)),""),ROWS(BB$84:$BB157)),COLUMNS($BN$84:BN157)),"")</f>
        <v/>
      </c>
      <c r="BC157" s="95" t="str">
        <f t="array" ref="BC157">IFERROR(INDEX($BN$84:$BQ$715,SMALL(IF(COUNTIF($BD$176,$BM$84:$BN$715),MATCH(ROW($BN$84:$BQ$715),ROW($BN$84:$BQ$715)),""),ROWS($BB$84:BC157)),COLUMNS($BN$84:BO157)),"")</f>
        <v/>
      </c>
      <c r="BD157" s="96" t="str">
        <f t="array" ref="BD157">IFERROR(INDEX($BN$84:$BQ$715,SMALL(IF(COUNTIF($BD$176,$BM$84:$BN$715),MATCH(ROW($BN$84:$BQ$715),ROW($BN$84:$BQ$715)),""),ROWS($BB$84:BD157)),COLUMNS($BN$84:BP157)),"")</f>
        <v/>
      </c>
      <c r="BE157" s="96" t="str">
        <f t="array" ref="BE157">IFERROR(INDEX($BN$84:$BQ$715,SMALL(IF(COUNTIF($BD$176,$BM$84:$BN$715),MATCH(ROW($BN$84:$BQ$715),ROW($BN$84:$BQ$715)),""),ROWS($BB$84:BE157)),COLUMNS($BN$84:BQ157)),"")</f>
        <v/>
      </c>
      <c r="BF157" s="88"/>
      <c r="BH157" s="103"/>
      <c r="BI157" s="103"/>
      <c r="BJ157" s="103"/>
      <c r="BM157" s="98" t="s">
        <v>101</v>
      </c>
      <c r="BN157" s="98" t="s">
        <v>240</v>
      </c>
      <c r="BO157" s="98" t="s">
        <v>241</v>
      </c>
      <c r="BP157" s="100">
        <v>3</v>
      </c>
      <c r="BQ157" s="100">
        <v>2</v>
      </c>
      <c r="BR157" s="101"/>
    </row>
    <row r="158" spans="53:70" ht="21" customHeight="1" thickBot="1" x14ac:dyDescent="0.25">
      <c r="BA158" s="94"/>
      <c r="BB158" s="95" t="str">
        <f t="array" ref="BB158">IFERROR(INDEX($BN$84:$BQ$715,SMALL(IF(COUNTIF($BD$176,$BM$84:$BN$715),MATCH(ROW($BN$84:$BQ$715),ROW($BN$84:$BQ$715)),""),ROWS(BB$84:$BB158)),COLUMNS($BN$84:BN158)),"")</f>
        <v/>
      </c>
      <c r="BC158" s="95" t="str">
        <f t="array" ref="BC158">IFERROR(INDEX($BN$84:$BQ$715,SMALL(IF(COUNTIF($BD$176,$BM$84:$BN$715),MATCH(ROW($BN$84:$BQ$715),ROW($BN$84:$BQ$715)),""),ROWS($BB$84:BC158)),COLUMNS($BN$84:BO158)),"")</f>
        <v/>
      </c>
      <c r="BD158" s="96" t="str">
        <f t="array" ref="BD158">IFERROR(INDEX($BN$84:$BQ$715,SMALL(IF(COUNTIF($BD$176,$BM$84:$BN$715),MATCH(ROW($BN$84:$BQ$715),ROW($BN$84:$BQ$715)),""),ROWS($BB$84:BD158)),COLUMNS($BN$84:BP158)),"")</f>
        <v/>
      </c>
      <c r="BE158" s="96" t="str">
        <f t="array" ref="BE158">IFERROR(INDEX($BN$84:$BQ$715,SMALL(IF(COUNTIF($BD$176,$BM$84:$BN$715),MATCH(ROW($BN$84:$BQ$715),ROW($BN$84:$BQ$715)),""),ROWS($BB$84:BE158)),COLUMNS($BN$84:BQ158)),"")</f>
        <v/>
      </c>
      <c r="BF158" s="88"/>
      <c r="BH158" s="103"/>
      <c r="BI158" s="103"/>
      <c r="BJ158" s="103"/>
      <c r="BM158" s="131" t="s">
        <v>101</v>
      </c>
      <c r="BN158" s="131" t="s">
        <v>242</v>
      </c>
      <c r="BO158" s="98" t="s">
        <v>243</v>
      </c>
      <c r="BP158" s="100">
        <v>3</v>
      </c>
      <c r="BQ158" s="100">
        <v>2</v>
      </c>
      <c r="BR158" s="101"/>
    </row>
    <row r="159" spans="53:70" ht="21" customHeight="1" thickBot="1" x14ac:dyDescent="0.25">
      <c r="BA159" s="94"/>
      <c r="BB159" s="95" t="str">
        <f t="array" ref="BB159">IFERROR(INDEX($BN$84:$BQ$715,SMALL(IF(COUNTIF($BD$176,$BM$84:$BN$715),MATCH(ROW($BN$84:$BQ$715),ROW($BN$84:$BQ$715)),""),ROWS(BB$84:$BB159)),COLUMNS($BN$84:BN159)),"")</f>
        <v/>
      </c>
      <c r="BC159" s="95" t="str">
        <f t="array" ref="BC159">IFERROR(INDEX($BN$84:$BQ$715,SMALL(IF(COUNTIF($BD$176,$BM$84:$BN$715),MATCH(ROW($BN$84:$BQ$715),ROW($BN$84:$BQ$715)),""),ROWS($BB$84:BC159)),COLUMNS($BN$84:BO159)),"")</f>
        <v/>
      </c>
      <c r="BD159" s="96" t="str">
        <f t="array" ref="BD159">IFERROR(INDEX($BN$84:$BQ$715,SMALL(IF(COUNTIF($BD$176,$BM$84:$BN$715),MATCH(ROW($BN$84:$BQ$715),ROW($BN$84:$BQ$715)),""),ROWS($BB$84:BD159)),COLUMNS($BN$84:BP159)),"")</f>
        <v/>
      </c>
      <c r="BE159" s="96" t="str">
        <f t="array" ref="BE159">IFERROR(INDEX($BN$84:$BQ$715,SMALL(IF(COUNTIF($BD$176,$BM$84:$BN$715),MATCH(ROW($BN$84:$BQ$715),ROW($BN$84:$BQ$715)),""),ROWS($BB$84:BE159)),COLUMNS($BN$84:BQ159)),"")</f>
        <v/>
      </c>
      <c r="BF159" s="88"/>
      <c r="BH159" s="103"/>
      <c r="BI159" s="103"/>
      <c r="BJ159" s="103"/>
      <c r="BM159" s="98" t="s">
        <v>101</v>
      </c>
      <c r="BN159" s="98" t="s">
        <v>244</v>
      </c>
      <c r="BO159" s="98" t="s">
        <v>245</v>
      </c>
      <c r="BP159" s="100">
        <v>3</v>
      </c>
      <c r="BQ159" s="100">
        <v>2</v>
      </c>
      <c r="BR159" s="101"/>
    </row>
    <row r="160" spans="53:70" ht="21" customHeight="1" thickBot="1" x14ac:dyDescent="0.25">
      <c r="BA160" s="94"/>
      <c r="BB160" s="95" t="str">
        <f t="array" ref="BB160">IFERROR(INDEX($BN$84:$BQ$715,SMALL(IF(COUNTIF($BD$176,$BM$84:$BN$715),MATCH(ROW($BN$84:$BQ$715),ROW($BN$84:$BQ$715)),""),ROWS(BB$84:$BB160)),COLUMNS($BN$84:BN160)),"")</f>
        <v/>
      </c>
      <c r="BC160" s="95" t="str">
        <f t="array" ref="BC160">IFERROR(INDEX($BN$84:$BQ$715,SMALL(IF(COUNTIF($BD$176,$BM$84:$BN$715),MATCH(ROW($BN$84:$BQ$715),ROW($BN$84:$BQ$715)),""),ROWS($BB$84:BC160)),COLUMNS($BN$84:BO160)),"")</f>
        <v/>
      </c>
      <c r="BD160" s="96" t="str">
        <f t="array" ref="BD160">IFERROR(INDEX($BN$84:$BQ$715,SMALL(IF(COUNTIF($BD$176,$BM$84:$BN$715),MATCH(ROW($BN$84:$BQ$715),ROW($BN$84:$BQ$715)),""),ROWS($BB$84:BD160)),COLUMNS($BN$84:BP160)),"")</f>
        <v/>
      </c>
      <c r="BE160" s="96" t="str">
        <f t="array" ref="BE160">IFERROR(INDEX($BN$84:$BQ$715,SMALL(IF(COUNTIF($BD$176,$BM$84:$BN$715),MATCH(ROW($BN$84:$BQ$715),ROW($BN$84:$BQ$715)),""),ROWS($BB$84:BE160)),COLUMNS($BN$84:BQ160)),"")</f>
        <v/>
      </c>
      <c r="BF160" s="88"/>
      <c r="BH160" s="103"/>
      <c r="BI160" s="103"/>
      <c r="BJ160" s="103"/>
      <c r="BM160" s="98" t="s">
        <v>101</v>
      </c>
      <c r="BN160" s="98" t="s">
        <v>246</v>
      </c>
      <c r="BO160" s="98" t="s">
        <v>247</v>
      </c>
      <c r="BP160" s="100">
        <v>3</v>
      </c>
      <c r="BQ160" s="100">
        <v>2</v>
      </c>
      <c r="BR160" s="101"/>
    </row>
    <row r="161" spans="53:70" ht="21" customHeight="1" thickBot="1" x14ac:dyDescent="0.25">
      <c r="BA161" s="94"/>
      <c r="BB161" s="95" t="str">
        <f t="array" ref="BB161">IFERROR(INDEX($BN$84:$BQ$715,SMALL(IF(COUNTIF($BD$176,$BM$84:$BN$715),MATCH(ROW($BN$84:$BQ$715),ROW($BN$84:$BQ$715)),""),ROWS(BB$84:$BB161)),COLUMNS($BN$84:BN161)),"")</f>
        <v/>
      </c>
      <c r="BC161" s="95" t="str">
        <f t="array" ref="BC161">IFERROR(INDEX($BN$84:$BQ$715,SMALL(IF(COUNTIF($BD$176,$BM$84:$BN$715),MATCH(ROW($BN$84:$BQ$715),ROW($BN$84:$BQ$715)),""),ROWS($BB$84:BC161)),COLUMNS($BN$84:BO161)),"")</f>
        <v/>
      </c>
      <c r="BD161" s="96" t="str">
        <f t="array" ref="BD161">IFERROR(INDEX($BN$84:$BQ$715,SMALL(IF(COUNTIF($BD$176,$BM$84:$BN$715),MATCH(ROW($BN$84:$BQ$715),ROW($BN$84:$BQ$715)),""),ROWS($BB$84:BD161)),COLUMNS($BN$84:BP161)),"")</f>
        <v/>
      </c>
      <c r="BE161" s="96" t="str">
        <f t="array" ref="BE161">IFERROR(INDEX($BN$84:$BQ$715,SMALL(IF(COUNTIF($BD$176,$BM$84:$BN$715),MATCH(ROW($BN$84:$BQ$715),ROW($BN$84:$BQ$715)),""),ROWS($BB$84:BE161)),COLUMNS($BN$84:BQ161)),"")</f>
        <v/>
      </c>
      <c r="BF161" s="88"/>
      <c r="BH161" s="103"/>
      <c r="BI161" s="103"/>
      <c r="BJ161" s="103"/>
      <c r="BM161" s="98" t="s">
        <v>101</v>
      </c>
      <c r="BN161" s="98" t="s">
        <v>248</v>
      </c>
      <c r="BO161" s="98" t="s">
        <v>249</v>
      </c>
      <c r="BP161" s="100">
        <v>3</v>
      </c>
      <c r="BQ161" s="100">
        <v>2</v>
      </c>
      <c r="BR161" s="101"/>
    </row>
    <row r="162" spans="53:70" ht="21" customHeight="1" thickBot="1" x14ac:dyDescent="0.25">
      <c r="BA162" s="94"/>
      <c r="BB162" s="95" t="str">
        <f t="array" ref="BB162">IFERROR(INDEX($BN$84:$BQ$715,SMALL(IF(COUNTIF($BD$176,$BM$84:$BN$715),MATCH(ROW($BN$84:$BQ$715),ROW($BN$84:$BQ$715)),""),ROWS(BB$84:$BB162)),COLUMNS($BN$84:BN162)),"")</f>
        <v/>
      </c>
      <c r="BC162" s="95" t="str">
        <f t="array" ref="BC162">IFERROR(INDEX($BN$84:$BQ$715,SMALL(IF(COUNTIF($BD$176,$BM$84:$BN$715),MATCH(ROW($BN$84:$BQ$715),ROW($BN$84:$BQ$715)),""),ROWS($BB$84:BC162)),COLUMNS($BN$84:BO162)),"")</f>
        <v/>
      </c>
      <c r="BD162" s="96" t="str">
        <f t="array" ref="BD162">IFERROR(INDEX($BN$84:$BQ$715,SMALL(IF(COUNTIF($BD$176,$BM$84:$BN$715),MATCH(ROW($BN$84:$BQ$715),ROW($BN$84:$BQ$715)),""),ROWS($BB$84:BD162)),COLUMNS($BN$84:BP162)),"")</f>
        <v/>
      </c>
      <c r="BE162" s="96" t="str">
        <f t="array" ref="BE162">IFERROR(INDEX($BN$84:$BQ$715,SMALL(IF(COUNTIF($BD$176,$BM$84:$BN$715),MATCH(ROW($BN$84:$BQ$715),ROW($BN$84:$BQ$715)),""),ROWS($BB$84:BE162)),COLUMNS($BN$84:BQ162)),"")</f>
        <v/>
      </c>
      <c r="BF162" s="88"/>
      <c r="BH162" s="103"/>
      <c r="BI162" s="103"/>
      <c r="BJ162" s="103"/>
      <c r="BM162" s="98" t="s">
        <v>101</v>
      </c>
      <c r="BN162" s="98" t="s">
        <v>250</v>
      </c>
      <c r="BO162" s="98" t="s">
        <v>251</v>
      </c>
      <c r="BP162" s="100">
        <v>3</v>
      </c>
      <c r="BQ162" s="100">
        <v>2</v>
      </c>
      <c r="BR162" s="101"/>
    </row>
    <row r="163" spans="53:70" ht="21" customHeight="1" thickBot="1" x14ac:dyDescent="0.25">
      <c r="BA163" s="94"/>
      <c r="BB163" s="95" t="str">
        <f t="array" ref="BB163">IFERROR(INDEX($BN$84:$BQ$715,SMALL(IF(COUNTIF($BD$176,$BM$84:$BN$715),MATCH(ROW($BN$84:$BQ$715),ROW($BN$84:$BQ$715)),""),ROWS(BB$84:$BB163)),COLUMNS($BN$84:BN163)),"")</f>
        <v/>
      </c>
      <c r="BC163" s="95" t="str">
        <f t="array" ref="BC163">IFERROR(INDEX($BN$84:$BQ$715,SMALL(IF(COUNTIF($BD$176,$BM$84:$BN$715),MATCH(ROW($BN$84:$BQ$715),ROW($BN$84:$BQ$715)),""),ROWS($BB$84:BC163)),COLUMNS($BN$84:BO163)),"")</f>
        <v/>
      </c>
      <c r="BD163" s="96" t="str">
        <f t="array" ref="BD163">IFERROR(INDEX($BN$84:$BQ$715,SMALL(IF(COUNTIF($BD$176,$BM$84:$BN$715),MATCH(ROW($BN$84:$BQ$715),ROW($BN$84:$BQ$715)),""),ROWS($BB$84:BD163)),COLUMNS($BN$84:BP163)),"")</f>
        <v/>
      </c>
      <c r="BE163" s="96" t="str">
        <f t="array" ref="BE163">IFERROR(INDEX($BN$84:$BQ$715,SMALL(IF(COUNTIF($BD$176,$BM$84:$BN$715),MATCH(ROW($BN$84:$BQ$715),ROW($BN$84:$BQ$715)),""),ROWS($BB$84:BE163)),COLUMNS($BN$84:BQ163)),"")</f>
        <v/>
      </c>
      <c r="BF163" s="88"/>
      <c r="BH163" s="103"/>
      <c r="BI163" s="103"/>
      <c r="BJ163" s="103"/>
      <c r="BM163" s="98" t="s">
        <v>101</v>
      </c>
      <c r="BN163" s="98" t="s">
        <v>252</v>
      </c>
      <c r="BO163" s="98" t="s">
        <v>253</v>
      </c>
      <c r="BP163" s="100">
        <v>3</v>
      </c>
      <c r="BQ163" s="100">
        <v>2</v>
      </c>
      <c r="BR163" s="101"/>
    </row>
    <row r="164" spans="53:70" ht="21" customHeight="1" thickBot="1" x14ac:dyDescent="0.25">
      <c r="BA164" s="94"/>
      <c r="BB164" s="95" t="str">
        <f t="array" ref="BB164">IFERROR(INDEX($BN$84:$BQ$715,SMALL(IF(COUNTIF($BD$176,$BM$84:$BN$715),MATCH(ROW($BN$84:$BQ$715),ROW($BN$84:$BQ$715)),""),ROWS(BB$84:$BB164)),COLUMNS($BN$84:BN164)),"")</f>
        <v/>
      </c>
      <c r="BC164" s="95" t="str">
        <f t="array" ref="BC164">IFERROR(INDEX($BN$84:$BQ$715,SMALL(IF(COUNTIF($BD$176,$BM$84:$BN$715),MATCH(ROW($BN$84:$BQ$715),ROW($BN$84:$BQ$715)),""),ROWS($BB$84:BC164)),COLUMNS($BN$84:BO164)),"")</f>
        <v/>
      </c>
      <c r="BD164" s="96" t="str">
        <f t="array" ref="BD164">IFERROR(INDEX($BN$84:$BQ$715,SMALL(IF(COUNTIF($BD$176,$BM$84:$BN$715),MATCH(ROW($BN$84:$BQ$715),ROW($BN$84:$BQ$715)),""),ROWS($BB$84:BD164)),COLUMNS($BN$84:BP164)),"")</f>
        <v/>
      </c>
      <c r="BE164" s="96" t="str">
        <f t="array" ref="BE164">IFERROR(INDEX($BN$84:$BQ$715,SMALL(IF(COUNTIF($BD$176,$BM$84:$BN$715),MATCH(ROW($BN$84:$BQ$715),ROW($BN$84:$BQ$715)),""),ROWS($BB$84:BE164)),COLUMNS($BN$84:BQ164)),"")</f>
        <v/>
      </c>
      <c r="BF164" s="88"/>
      <c r="BH164" s="103"/>
      <c r="BI164" s="103"/>
      <c r="BJ164" s="103"/>
      <c r="BM164" s="98" t="s">
        <v>101</v>
      </c>
      <c r="BN164" s="98" t="s">
        <v>254</v>
      </c>
      <c r="BO164" s="98" t="s">
        <v>255</v>
      </c>
      <c r="BP164" s="100">
        <v>3</v>
      </c>
      <c r="BQ164" s="100">
        <v>2</v>
      </c>
      <c r="BR164" s="101"/>
    </row>
    <row r="165" spans="53:70" ht="21" customHeight="1" thickBot="1" x14ac:dyDescent="0.25">
      <c r="BA165" s="94"/>
      <c r="BB165" s="95" t="str">
        <f t="array" ref="BB165">IFERROR(INDEX($BN$84:$BQ$715,SMALL(IF(COUNTIF($BD$176,$BM$84:$BN$715),MATCH(ROW($BN$84:$BQ$715),ROW($BN$84:$BQ$715)),""),ROWS(BB$84:$BB165)),COLUMNS($BN$84:BN165)),"")</f>
        <v/>
      </c>
      <c r="BC165" s="95" t="str">
        <f t="array" ref="BC165">IFERROR(INDEX($BN$84:$BQ$715,SMALL(IF(COUNTIF($BD$176,$BM$84:$BN$715),MATCH(ROW($BN$84:$BQ$715),ROW($BN$84:$BQ$715)),""),ROWS($BB$84:BC165)),COLUMNS($BN$84:BO165)),"")</f>
        <v/>
      </c>
      <c r="BD165" s="96" t="str">
        <f t="array" ref="BD165">IFERROR(INDEX($BN$84:$BQ$715,SMALL(IF(COUNTIF($BD$176,$BM$84:$BN$715),MATCH(ROW($BN$84:$BQ$715),ROW($BN$84:$BQ$715)),""),ROWS($BB$84:BD165)),COLUMNS($BN$84:BP165)),"")</f>
        <v/>
      </c>
      <c r="BE165" s="96" t="str">
        <f t="array" ref="BE165">IFERROR(INDEX($BN$84:$BQ$715,SMALL(IF(COUNTIF($BD$176,$BM$84:$BN$715),MATCH(ROW($BN$84:$BQ$715),ROW($BN$84:$BQ$715)),""),ROWS($BB$84:BE165)),COLUMNS($BN$84:BQ165)),"")</f>
        <v/>
      </c>
      <c r="BF165" s="88"/>
      <c r="BH165" s="103"/>
      <c r="BI165" s="103"/>
      <c r="BJ165" s="103"/>
      <c r="BM165" s="98" t="s">
        <v>101</v>
      </c>
      <c r="BN165" s="98" t="s">
        <v>256</v>
      </c>
      <c r="BO165" s="98" t="s">
        <v>257</v>
      </c>
      <c r="BP165" s="100">
        <v>3</v>
      </c>
      <c r="BQ165" s="100">
        <v>2</v>
      </c>
      <c r="BR165" s="101"/>
    </row>
    <row r="166" spans="53:70" ht="21" customHeight="1" thickBot="1" x14ac:dyDescent="0.25">
      <c r="BA166" s="94"/>
      <c r="BB166" s="95" t="str">
        <f t="array" ref="BB166">IFERROR(INDEX($BN$84:$BQ$715,SMALL(IF(COUNTIF($BD$176,$BM$84:$BN$715),MATCH(ROW($BN$84:$BQ$715),ROW($BN$84:$BQ$715)),""),ROWS(BB$84:$BB166)),COLUMNS($BN$84:BN166)),"")</f>
        <v/>
      </c>
      <c r="BC166" s="95" t="str">
        <f t="array" ref="BC166">IFERROR(INDEX($BN$84:$BQ$715,SMALL(IF(COUNTIF($BD$176,$BM$84:$BN$715),MATCH(ROW($BN$84:$BQ$715),ROW($BN$84:$BQ$715)),""),ROWS($BB$84:BC166)),COLUMNS($BN$84:BO166)),"")</f>
        <v/>
      </c>
      <c r="BD166" s="96" t="str">
        <f t="array" ref="BD166">IFERROR(INDEX($BN$84:$BQ$715,SMALL(IF(COUNTIF($BD$176,$BM$84:$BN$715),MATCH(ROW($BN$84:$BQ$715),ROW($BN$84:$BQ$715)),""),ROWS($BB$84:BD166)),COLUMNS($BN$84:BP166)),"")</f>
        <v/>
      </c>
      <c r="BE166" s="96" t="str">
        <f t="array" ref="BE166">IFERROR(INDEX($BN$84:$BQ$715,SMALL(IF(COUNTIF($BD$176,$BM$84:$BN$715),MATCH(ROW($BN$84:$BQ$715),ROW($BN$84:$BQ$715)),""),ROWS($BB$84:BE166)),COLUMNS($BN$84:BQ166)),"")</f>
        <v/>
      </c>
      <c r="BF166" s="88"/>
      <c r="BH166" s="103"/>
      <c r="BI166" s="103"/>
      <c r="BJ166" s="103"/>
      <c r="BM166" s="98" t="s">
        <v>89</v>
      </c>
      <c r="BN166" s="98" t="s">
        <v>258</v>
      </c>
      <c r="BO166" s="98" t="s">
        <v>259</v>
      </c>
      <c r="BP166" s="100">
        <v>3</v>
      </c>
      <c r="BQ166" s="100">
        <v>2</v>
      </c>
      <c r="BR166" s="101"/>
    </row>
    <row r="167" spans="53:70" ht="21" customHeight="1" thickBot="1" x14ac:dyDescent="0.25">
      <c r="BA167" s="94"/>
      <c r="BB167" s="95" t="str">
        <f t="array" ref="BB167">IFERROR(INDEX($BN$84:$BQ$715,SMALL(IF(COUNTIF($BD$176,$BM$84:$BN$715),MATCH(ROW($BN$84:$BQ$715),ROW($BN$84:$BQ$715)),""),ROWS(BB$84:$BB167)),COLUMNS($BN$84:BN167)),"")</f>
        <v/>
      </c>
      <c r="BC167" s="95" t="str">
        <f t="array" ref="BC167">IFERROR(INDEX($BN$84:$BQ$715,SMALL(IF(COUNTIF($BD$176,$BM$84:$BN$715),MATCH(ROW($BN$84:$BQ$715),ROW($BN$84:$BQ$715)),""),ROWS($BB$84:BC167)),COLUMNS($BN$84:BO167)),"")</f>
        <v/>
      </c>
      <c r="BD167" s="96" t="str">
        <f t="array" ref="BD167">IFERROR(INDEX($BN$84:$BQ$715,SMALL(IF(COUNTIF($BD$176,$BM$84:$BN$715),MATCH(ROW($BN$84:$BQ$715),ROW($BN$84:$BQ$715)),""),ROWS($BB$84:BD167)),COLUMNS($BN$84:BP167)),"")</f>
        <v/>
      </c>
      <c r="BE167" s="96" t="str">
        <f t="array" ref="BE167">IFERROR(INDEX($BN$84:$BQ$715,SMALL(IF(COUNTIF($BD$176,$BM$84:$BN$715),MATCH(ROW($BN$84:$BQ$715),ROW($BN$84:$BQ$715)),""),ROWS($BB$84:BE167)),COLUMNS($BN$84:BQ167)),"")</f>
        <v/>
      </c>
      <c r="BF167" s="88"/>
      <c r="BH167" s="103"/>
      <c r="BI167" s="103"/>
      <c r="BJ167" s="103"/>
      <c r="BM167" s="98" t="s">
        <v>89</v>
      </c>
      <c r="BN167" s="98" t="s">
        <v>260</v>
      </c>
      <c r="BO167" s="98" t="s">
        <v>261</v>
      </c>
      <c r="BP167" s="100">
        <v>3</v>
      </c>
      <c r="BQ167" s="100">
        <v>2</v>
      </c>
      <c r="BR167" s="101"/>
    </row>
    <row r="168" spans="53:70" ht="21" customHeight="1" thickBot="1" x14ac:dyDescent="0.25">
      <c r="BA168" s="94"/>
      <c r="BB168" s="95" t="str">
        <f t="array" ref="BB168">IFERROR(INDEX($BN$84:$BQ$715,SMALL(IF(COUNTIF($BD$176,$BM$84:$BN$715),MATCH(ROW($BN$84:$BQ$715),ROW($BN$84:$BQ$715)),""),ROWS(BB$84:$BB168)),COLUMNS($BN$84:BN168)),"")</f>
        <v/>
      </c>
      <c r="BC168" s="95" t="str">
        <f t="array" ref="BC168">IFERROR(INDEX($BN$84:$BQ$715,SMALL(IF(COUNTIF($BD$176,$BM$84:$BN$715),MATCH(ROW($BN$84:$BQ$715),ROW($BN$84:$BQ$715)),""),ROWS($BB$84:BC168)),COLUMNS($BN$84:BO168)),"")</f>
        <v/>
      </c>
      <c r="BD168" s="96" t="str">
        <f t="array" ref="BD168">IFERROR(INDEX($BN$84:$BQ$715,SMALL(IF(COUNTIF($BD$176,$BM$84:$BN$715),MATCH(ROW($BN$84:$BQ$715),ROW($BN$84:$BQ$715)),""),ROWS($BB$84:BD168)),COLUMNS($BN$84:BP168)),"")</f>
        <v/>
      </c>
      <c r="BE168" s="96" t="str">
        <f t="array" ref="BE168">IFERROR(INDEX($BN$84:$BQ$715,SMALL(IF(COUNTIF($BD$176,$BM$84:$BN$715),MATCH(ROW($BN$84:$BQ$715),ROW($BN$84:$BQ$715)),""),ROWS($BB$84:BE168)),COLUMNS($BN$84:BQ168)),"")</f>
        <v/>
      </c>
      <c r="BF168" s="88"/>
      <c r="BH168" s="103"/>
      <c r="BI168" s="103"/>
      <c r="BJ168" s="103"/>
      <c r="BM168" s="98" t="s">
        <v>89</v>
      </c>
      <c r="BN168" s="98" t="s">
        <v>262</v>
      </c>
      <c r="BO168" s="98" t="s">
        <v>263</v>
      </c>
      <c r="BP168" s="100">
        <v>3</v>
      </c>
      <c r="BQ168" s="100">
        <v>2</v>
      </c>
      <c r="BR168" s="101"/>
    </row>
    <row r="169" spans="53:70" ht="21" customHeight="1" thickBot="1" x14ac:dyDescent="0.25">
      <c r="BA169" s="94"/>
      <c r="BB169" s="95" t="str">
        <f t="array" ref="BB169">IFERROR(INDEX($BN$84:$BQ$715,SMALL(IF(COUNTIF($BD$176,$BM$84:$BN$715),MATCH(ROW($BN$84:$BQ$715),ROW($BN$84:$BQ$715)),""),ROWS(BB$84:$BB169)),COLUMNS($BN$84:BN169)),"")</f>
        <v/>
      </c>
      <c r="BC169" s="95" t="str">
        <f t="array" ref="BC169">IFERROR(INDEX($BN$84:$BQ$715,SMALL(IF(COUNTIF($BD$176,$BM$84:$BN$715),MATCH(ROW($BN$84:$BQ$715),ROW($BN$84:$BQ$715)),""),ROWS($BB$84:BC169)),COLUMNS($BN$84:BO169)),"")</f>
        <v/>
      </c>
      <c r="BD169" s="96" t="str">
        <f t="array" ref="BD169">IFERROR(INDEX($BN$84:$BQ$715,SMALL(IF(COUNTIF($BD$176,$BM$84:$BN$715),MATCH(ROW($BN$84:$BQ$715),ROW($BN$84:$BQ$715)),""),ROWS($BB$84:BD169)),COLUMNS($BN$84:BP169)),"")</f>
        <v/>
      </c>
      <c r="BE169" s="96" t="str">
        <f t="array" ref="BE169">IFERROR(INDEX($BN$84:$BQ$715,SMALL(IF(COUNTIF($BD$176,$BM$84:$BN$715),MATCH(ROW($BN$84:$BQ$715),ROW($BN$84:$BQ$715)),""),ROWS($BB$84:BE169)),COLUMNS($BN$84:BQ169)),"")</f>
        <v/>
      </c>
      <c r="BF169" s="88"/>
      <c r="BH169" s="103"/>
      <c r="BI169" s="103"/>
      <c r="BJ169" s="103"/>
      <c r="BM169" s="98" t="s">
        <v>89</v>
      </c>
      <c r="BN169" s="98" t="s">
        <v>264</v>
      </c>
      <c r="BO169" s="98" t="s">
        <v>265</v>
      </c>
      <c r="BP169" s="100">
        <v>3</v>
      </c>
      <c r="BQ169" s="100">
        <v>2</v>
      </c>
      <c r="BR169" s="101"/>
    </row>
    <row r="170" spans="53:70" ht="21" customHeight="1" thickBot="1" x14ac:dyDescent="0.25">
      <c r="BA170" s="94"/>
      <c r="BB170" s="95" t="str">
        <f t="array" ref="BB170">IFERROR(INDEX($BN$84:$BQ$715,SMALL(IF(COUNTIF($BD$176,$BM$84:$BN$715),MATCH(ROW($BN$84:$BQ$715),ROW($BN$84:$BQ$715)),""),ROWS(BB$84:$BB170)),COLUMNS($BN$84:BN170)),"")</f>
        <v/>
      </c>
      <c r="BC170" s="95" t="str">
        <f t="array" ref="BC170">IFERROR(INDEX($BN$84:$BQ$715,SMALL(IF(COUNTIF($BD$176,$BM$84:$BN$715),MATCH(ROW($BN$84:$BQ$715),ROW($BN$84:$BQ$715)),""),ROWS($BB$84:BC170)),COLUMNS($BN$84:BO170)),"")</f>
        <v/>
      </c>
      <c r="BD170" s="96" t="str">
        <f t="array" ref="BD170">IFERROR(INDEX($BN$84:$BQ$715,SMALL(IF(COUNTIF($BD$176,$BM$84:$BN$715),MATCH(ROW($BN$84:$BQ$715),ROW($BN$84:$BQ$715)),""),ROWS($BB$84:BD170)),COLUMNS($BN$84:BP170)),"")</f>
        <v/>
      </c>
      <c r="BE170" s="96" t="str">
        <f t="array" ref="BE170">IFERROR(INDEX($BN$84:$BQ$715,SMALL(IF(COUNTIF($BD$176,$BM$84:$BN$715),MATCH(ROW($BN$84:$BQ$715),ROW($BN$84:$BQ$715)),""),ROWS($BB$84:BE170)),COLUMNS($BN$84:BQ170)),"")</f>
        <v/>
      </c>
      <c r="BF170" s="88"/>
      <c r="BH170" s="103"/>
      <c r="BI170" s="103"/>
      <c r="BJ170" s="103"/>
      <c r="BM170" s="98" t="s">
        <v>89</v>
      </c>
      <c r="BN170" s="98" t="s">
        <v>266</v>
      </c>
      <c r="BO170" s="98" t="s">
        <v>267</v>
      </c>
      <c r="BP170" s="100">
        <v>3</v>
      </c>
      <c r="BQ170" s="100">
        <v>2</v>
      </c>
      <c r="BR170" s="101"/>
    </row>
    <row r="171" spans="53:70" ht="21" customHeight="1" thickBot="1" x14ac:dyDescent="0.25">
      <c r="BA171" s="94"/>
      <c r="BB171" s="95" t="str">
        <f t="array" ref="BB171">IFERROR(INDEX($BN$84:$BQ$715,SMALL(IF(COUNTIF($BD$176,$BM$84:$BN$715),MATCH(ROW($BN$84:$BQ$715),ROW($BN$84:$BQ$715)),""),ROWS(BB$84:$BB171)),COLUMNS($BN$84:BN171)),"")</f>
        <v/>
      </c>
      <c r="BC171" s="95" t="str">
        <f t="array" ref="BC171">IFERROR(INDEX($BN$84:$BQ$715,SMALL(IF(COUNTIF($BD$176,$BM$84:$BN$715),MATCH(ROW($BN$84:$BQ$715),ROW($BN$84:$BQ$715)),""),ROWS($BB$84:BC171)),COLUMNS($BN$84:BO171)),"")</f>
        <v/>
      </c>
      <c r="BD171" s="96" t="str">
        <f t="array" ref="BD171">IFERROR(INDEX($BN$84:$BQ$715,SMALL(IF(COUNTIF($BD$176,$BM$84:$BN$715),MATCH(ROW($BN$84:$BQ$715),ROW($BN$84:$BQ$715)),""),ROWS($BB$84:BD171)),COLUMNS($BN$84:BP171)),"")</f>
        <v/>
      </c>
      <c r="BE171" s="96" t="str">
        <f t="array" ref="BE171">IFERROR(INDEX($BN$84:$BQ$715,SMALL(IF(COUNTIF($BD$176,$BM$84:$BN$715),MATCH(ROW($BN$84:$BQ$715),ROW($BN$84:$BQ$715)),""),ROWS($BB$84:BE171)),COLUMNS($BN$84:BQ171)),"")</f>
        <v/>
      </c>
      <c r="BF171" s="88"/>
      <c r="BH171" s="103"/>
      <c r="BI171" s="103"/>
      <c r="BJ171" s="103"/>
      <c r="BM171" s="98" t="s">
        <v>89</v>
      </c>
      <c r="BN171" s="98" t="s">
        <v>268</v>
      </c>
      <c r="BO171" s="98" t="s">
        <v>269</v>
      </c>
      <c r="BP171" s="100">
        <v>3</v>
      </c>
      <c r="BQ171" s="100">
        <v>2</v>
      </c>
      <c r="BR171" s="101"/>
    </row>
    <row r="172" spans="53:70" ht="21" customHeight="1" thickBot="1" x14ac:dyDescent="0.25">
      <c r="BA172" s="94"/>
      <c r="BB172" s="95" t="str">
        <f t="array" ref="BB172">IFERROR(INDEX($BN$84:$BQ$715,SMALL(IF(COUNTIF($BD$176,$BM$84:$BN$715),MATCH(ROW($BN$84:$BQ$715),ROW($BN$84:$BQ$715)),""),ROWS(BB$84:$BB172)),COLUMNS($BN$84:BN172)),"")</f>
        <v/>
      </c>
      <c r="BC172" s="95" t="str">
        <f t="array" ref="BC172">IFERROR(INDEX($BN$84:$BQ$715,SMALL(IF(COUNTIF($BD$176,$BM$84:$BN$715),MATCH(ROW($BN$84:$BQ$715),ROW($BN$84:$BQ$715)),""),ROWS($BB$84:BC172)),COLUMNS($BN$84:BO172)),"")</f>
        <v/>
      </c>
      <c r="BD172" s="96" t="str">
        <f t="array" ref="BD172">IFERROR(INDEX($BN$84:$BQ$715,SMALL(IF(COUNTIF($BD$176,$BM$84:$BN$715),MATCH(ROW($BN$84:$BQ$715),ROW($BN$84:$BQ$715)),""),ROWS($BB$84:BD172)),COLUMNS($BN$84:BP172)),"")</f>
        <v/>
      </c>
      <c r="BE172" s="96" t="str">
        <f t="array" ref="BE172">IFERROR(INDEX($BN$84:$BQ$715,SMALL(IF(COUNTIF($BD$176,$BM$84:$BN$715),MATCH(ROW($BN$84:$BQ$715),ROW($BN$84:$BQ$715)),""),ROWS($BB$84:BE172)),COLUMNS($BN$84:BQ172)),"")</f>
        <v/>
      </c>
      <c r="BH172" s="103"/>
      <c r="BI172" s="103"/>
      <c r="BJ172" s="103"/>
      <c r="BM172" s="98" t="s">
        <v>89</v>
      </c>
      <c r="BN172" s="98" t="s">
        <v>270</v>
      </c>
      <c r="BO172" s="98" t="s">
        <v>271</v>
      </c>
      <c r="BP172" s="100">
        <v>3</v>
      </c>
      <c r="BQ172" s="100">
        <v>2</v>
      </c>
      <c r="BR172" s="101"/>
    </row>
    <row r="173" spans="53:70" ht="21" customHeight="1" thickBot="1" x14ac:dyDescent="0.25">
      <c r="BA173" s="94"/>
      <c r="BC173" s="77"/>
      <c r="BD173" s="19"/>
      <c r="BH173" s="103"/>
      <c r="BI173" s="103"/>
      <c r="BJ173" s="103"/>
      <c r="BM173" s="98" t="s">
        <v>89</v>
      </c>
      <c r="BN173" s="98" t="s">
        <v>272</v>
      </c>
      <c r="BO173" s="98" t="s">
        <v>273</v>
      </c>
      <c r="BP173" s="100">
        <v>3</v>
      </c>
      <c r="BQ173" s="100">
        <v>2</v>
      </c>
      <c r="BR173" s="101"/>
    </row>
    <row r="174" spans="53:70" ht="21" customHeight="1" thickBot="1" x14ac:dyDescent="0.25">
      <c r="BC174" s="116" t="s">
        <v>39</v>
      </c>
      <c r="BD174" s="117"/>
      <c r="BH174" s="103"/>
      <c r="BI174" s="103"/>
      <c r="BJ174" s="103"/>
      <c r="BM174" s="98" t="s">
        <v>89</v>
      </c>
      <c r="BN174" s="98" t="s">
        <v>274</v>
      </c>
      <c r="BO174" s="98" t="s">
        <v>275</v>
      </c>
      <c r="BP174" s="100">
        <v>3</v>
      </c>
      <c r="BQ174" s="100">
        <v>2</v>
      </c>
      <c r="BR174" s="101"/>
    </row>
    <row r="175" spans="53:70" ht="21" customHeight="1" x14ac:dyDescent="0.2">
      <c r="BC175" s="118" t="s">
        <v>40</v>
      </c>
      <c r="BD175" s="118" t="s">
        <v>41</v>
      </c>
      <c r="BH175" s="103"/>
      <c r="BI175" s="103"/>
      <c r="BJ175" s="103"/>
      <c r="BM175" s="98" t="s">
        <v>89</v>
      </c>
      <c r="BN175" s="98" t="s">
        <v>276</v>
      </c>
      <c r="BO175" s="98" t="s">
        <v>277</v>
      </c>
      <c r="BP175" s="100">
        <v>3</v>
      </c>
      <c r="BQ175" s="100">
        <v>2</v>
      </c>
      <c r="BR175" s="101"/>
    </row>
    <row r="176" spans="53:70" ht="21" customHeight="1" x14ac:dyDescent="0.2">
      <c r="BC176" s="82" t="e">
        <f>MATCH(C53,BI84:BI130,0)</f>
        <v>#N/A</v>
      </c>
      <c r="BD176" s="119" t="e">
        <f t="array" ref="BD176">INDEX(BJ84:BJ130,BC176)</f>
        <v>#N/A</v>
      </c>
      <c r="BH176" s="103"/>
      <c r="BI176" s="103"/>
      <c r="BJ176" s="103"/>
      <c r="BM176" s="98" t="s">
        <v>89</v>
      </c>
      <c r="BN176" s="98" t="s">
        <v>278</v>
      </c>
      <c r="BO176" s="98" t="s">
        <v>279</v>
      </c>
      <c r="BP176" s="100">
        <v>3</v>
      </c>
      <c r="BQ176" s="100">
        <v>2</v>
      </c>
      <c r="BR176" s="101"/>
    </row>
    <row r="177" spans="55:70" ht="21" customHeight="1" x14ac:dyDescent="0.2">
      <c r="BC177" s="9"/>
      <c r="BD177" s="19"/>
      <c r="BH177" s="103"/>
      <c r="BI177" s="103"/>
      <c r="BJ177" s="103"/>
      <c r="BM177" s="98" t="s">
        <v>89</v>
      </c>
      <c r="BN177" s="98" t="s">
        <v>280</v>
      </c>
      <c r="BO177" s="98" t="s">
        <v>281</v>
      </c>
      <c r="BP177" s="100">
        <v>3</v>
      </c>
      <c r="BQ177" s="100">
        <v>2</v>
      </c>
      <c r="BR177" s="101"/>
    </row>
    <row r="178" spans="55:70" ht="21" customHeight="1" x14ac:dyDescent="0.2">
      <c r="BH178" s="103"/>
      <c r="BI178" s="103"/>
      <c r="BJ178" s="103"/>
      <c r="BM178" s="98" t="s">
        <v>89</v>
      </c>
      <c r="BN178" s="98" t="s">
        <v>282</v>
      </c>
      <c r="BO178" s="98" t="s">
        <v>283</v>
      </c>
      <c r="BP178" s="100">
        <v>3</v>
      </c>
      <c r="BQ178" s="100">
        <v>2</v>
      </c>
      <c r="BR178" s="101"/>
    </row>
    <row r="179" spans="55:70" ht="21" customHeight="1" x14ac:dyDescent="0.2">
      <c r="BH179" s="103"/>
      <c r="BI179" s="103"/>
      <c r="BJ179" s="103"/>
      <c r="BM179" s="98" t="s">
        <v>89</v>
      </c>
      <c r="BN179" s="98" t="s">
        <v>284</v>
      </c>
      <c r="BO179" s="98" t="s">
        <v>285</v>
      </c>
      <c r="BP179" s="100">
        <v>3</v>
      </c>
      <c r="BQ179" s="100">
        <v>2</v>
      </c>
      <c r="BR179" s="101"/>
    </row>
    <row r="180" spans="55:70" ht="21" customHeight="1" x14ac:dyDescent="0.2">
      <c r="BH180" s="103"/>
      <c r="BI180" s="103"/>
      <c r="BJ180" s="103"/>
      <c r="BM180" s="98" t="s">
        <v>89</v>
      </c>
      <c r="BN180" s="98" t="s">
        <v>286</v>
      </c>
      <c r="BO180" s="98" t="s">
        <v>287</v>
      </c>
      <c r="BP180" s="100">
        <v>3</v>
      </c>
      <c r="BQ180" s="100">
        <v>2</v>
      </c>
      <c r="BR180" s="101"/>
    </row>
    <row r="181" spans="55:70" ht="21" customHeight="1" x14ac:dyDescent="0.2">
      <c r="BH181" s="103"/>
      <c r="BI181" s="103"/>
      <c r="BJ181" s="103"/>
      <c r="BM181" s="98" t="s">
        <v>89</v>
      </c>
      <c r="BN181" s="98" t="s">
        <v>288</v>
      </c>
      <c r="BO181" s="98" t="s">
        <v>289</v>
      </c>
      <c r="BP181" s="100">
        <v>3</v>
      </c>
      <c r="BQ181" s="100">
        <v>2</v>
      </c>
      <c r="BR181" s="101"/>
    </row>
    <row r="182" spans="55:70" ht="21" customHeight="1" x14ac:dyDescent="0.2">
      <c r="BH182" s="103"/>
      <c r="BI182" s="103"/>
      <c r="BJ182" s="103"/>
      <c r="BM182" s="98" t="s">
        <v>89</v>
      </c>
      <c r="BN182" s="98" t="s">
        <v>290</v>
      </c>
      <c r="BO182" s="98" t="s">
        <v>291</v>
      </c>
      <c r="BP182" s="100">
        <v>3</v>
      </c>
      <c r="BQ182" s="100">
        <v>2</v>
      </c>
      <c r="BR182" s="101"/>
    </row>
    <row r="183" spans="55:70" ht="21" customHeight="1" x14ac:dyDescent="0.2">
      <c r="BH183" s="103"/>
      <c r="BI183" s="103"/>
      <c r="BJ183" s="103"/>
      <c r="BM183" s="98" t="s">
        <v>89</v>
      </c>
      <c r="BN183" s="98" t="s">
        <v>292</v>
      </c>
      <c r="BO183" s="98" t="s">
        <v>293</v>
      </c>
      <c r="BP183" s="100">
        <v>3</v>
      </c>
      <c r="BQ183" s="100">
        <v>2</v>
      </c>
      <c r="BR183" s="101"/>
    </row>
    <row r="184" spans="55:70" ht="21" customHeight="1" x14ac:dyDescent="0.2">
      <c r="BH184" s="103"/>
      <c r="BI184" s="103"/>
      <c r="BJ184" s="103"/>
      <c r="BM184" s="98" t="s">
        <v>89</v>
      </c>
      <c r="BN184" s="98" t="s">
        <v>294</v>
      </c>
      <c r="BO184" s="98" t="s">
        <v>295</v>
      </c>
      <c r="BP184" s="100">
        <v>3</v>
      </c>
      <c r="BQ184" s="100">
        <v>2</v>
      </c>
      <c r="BR184" s="101"/>
    </row>
    <row r="185" spans="55:70" ht="21" customHeight="1" x14ac:dyDescent="0.2">
      <c r="BI185" s="7"/>
      <c r="BJ185" s="7"/>
      <c r="BM185" s="98" t="s">
        <v>89</v>
      </c>
      <c r="BN185" s="98" t="s">
        <v>296</v>
      </c>
      <c r="BO185" s="98" t="s">
        <v>297</v>
      </c>
      <c r="BP185" s="100">
        <v>3</v>
      </c>
      <c r="BQ185" s="100">
        <v>2</v>
      </c>
      <c r="BR185" s="101"/>
    </row>
    <row r="186" spans="55:70" ht="21" customHeight="1" x14ac:dyDescent="0.2">
      <c r="BI186" s="7"/>
      <c r="BJ186" s="7"/>
      <c r="BM186" s="98" t="s">
        <v>89</v>
      </c>
      <c r="BN186" s="98" t="s">
        <v>298</v>
      </c>
      <c r="BO186" s="98" t="s">
        <v>299</v>
      </c>
      <c r="BP186" s="100">
        <v>3</v>
      </c>
      <c r="BQ186" s="100">
        <v>2</v>
      </c>
      <c r="BR186" s="101"/>
    </row>
    <row r="187" spans="55:70" ht="21" customHeight="1" x14ac:dyDescent="0.2">
      <c r="BI187" s="7"/>
      <c r="BJ187" s="7"/>
      <c r="BM187" s="98" t="s">
        <v>89</v>
      </c>
      <c r="BN187" s="98" t="s">
        <v>300</v>
      </c>
      <c r="BO187" s="98" t="s">
        <v>301</v>
      </c>
      <c r="BP187" s="100">
        <v>3</v>
      </c>
      <c r="BQ187" s="100">
        <v>2</v>
      </c>
      <c r="BR187" s="101"/>
    </row>
    <row r="188" spans="55:70" ht="21" customHeight="1" x14ac:dyDescent="0.2">
      <c r="BI188" s="7"/>
      <c r="BJ188" s="7"/>
      <c r="BM188" s="98" t="s">
        <v>89</v>
      </c>
      <c r="BN188" s="98" t="s">
        <v>302</v>
      </c>
      <c r="BO188" s="98" t="s">
        <v>303</v>
      </c>
      <c r="BP188" s="100">
        <v>3</v>
      </c>
      <c r="BQ188" s="100">
        <v>2</v>
      </c>
      <c r="BR188" s="101"/>
    </row>
    <row r="189" spans="55:70" ht="21" customHeight="1" x14ac:dyDescent="0.2">
      <c r="BH189" s="9"/>
      <c r="BM189" s="98" t="s">
        <v>89</v>
      </c>
      <c r="BN189" s="98" t="s">
        <v>304</v>
      </c>
      <c r="BO189" s="98" t="s">
        <v>305</v>
      </c>
      <c r="BP189" s="100">
        <v>3</v>
      </c>
      <c r="BQ189" s="100">
        <v>2</v>
      </c>
      <c r="BR189" s="101"/>
    </row>
    <row r="190" spans="55:70" ht="21" customHeight="1" x14ac:dyDescent="0.2">
      <c r="BH190" s="9"/>
      <c r="BM190" s="98" t="s">
        <v>89</v>
      </c>
      <c r="BN190" s="98" t="s">
        <v>306</v>
      </c>
      <c r="BO190" s="98" t="s">
        <v>307</v>
      </c>
      <c r="BP190" s="100">
        <v>3</v>
      </c>
      <c r="BQ190" s="100">
        <v>2</v>
      </c>
      <c r="BR190" s="101"/>
    </row>
    <row r="191" spans="55:70" ht="21" customHeight="1" x14ac:dyDescent="0.2">
      <c r="BH191" s="9"/>
      <c r="BM191" s="98" t="s">
        <v>89</v>
      </c>
      <c r="BN191" s="98" t="s">
        <v>308</v>
      </c>
      <c r="BO191" s="98" t="s">
        <v>309</v>
      </c>
      <c r="BP191" s="100">
        <v>3</v>
      </c>
      <c r="BQ191" s="100">
        <v>2</v>
      </c>
      <c r="BR191" s="101"/>
    </row>
    <row r="192" spans="55:70" ht="21" customHeight="1" x14ac:dyDescent="0.2">
      <c r="BH192" s="9"/>
      <c r="BM192" s="98" t="s">
        <v>89</v>
      </c>
      <c r="BN192" s="98" t="s">
        <v>310</v>
      </c>
      <c r="BO192" s="98" t="s">
        <v>311</v>
      </c>
      <c r="BP192" s="100">
        <v>3</v>
      </c>
      <c r="BQ192" s="100">
        <v>2</v>
      </c>
      <c r="BR192" s="101"/>
    </row>
    <row r="193" spans="60:70" ht="21" customHeight="1" x14ac:dyDescent="0.2">
      <c r="BH193" s="9"/>
      <c r="BM193" s="98" t="s">
        <v>89</v>
      </c>
      <c r="BN193" s="98" t="s">
        <v>312</v>
      </c>
      <c r="BO193" s="98" t="s">
        <v>313</v>
      </c>
      <c r="BP193" s="100">
        <v>3</v>
      </c>
      <c r="BQ193" s="100">
        <v>2</v>
      </c>
      <c r="BR193" s="101"/>
    </row>
    <row r="194" spans="60:70" ht="21" customHeight="1" x14ac:dyDescent="0.2">
      <c r="BH194" s="9"/>
      <c r="BM194" s="98" t="s">
        <v>89</v>
      </c>
      <c r="BN194" s="98" t="s">
        <v>314</v>
      </c>
      <c r="BO194" s="98" t="s">
        <v>315</v>
      </c>
      <c r="BP194" s="100">
        <v>3</v>
      </c>
      <c r="BQ194" s="100">
        <v>2</v>
      </c>
      <c r="BR194" s="101"/>
    </row>
    <row r="195" spans="60:70" ht="21" customHeight="1" x14ac:dyDescent="0.2">
      <c r="BH195" s="9"/>
      <c r="BM195" s="98" t="s">
        <v>89</v>
      </c>
      <c r="BN195" s="98" t="s">
        <v>316</v>
      </c>
      <c r="BO195" s="98" t="s">
        <v>317</v>
      </c>
      <c r="BP195" s="100">
        <v>3</v>
      </c>
      <c r="BQ195" s="100">
        <v>2</v>
      </c>
      <c r="BR195" s="101"/>
    </row>
    <row r="196" spans="60:70" ht="21" customHeight="1" x14ac:dyDescent="0.2">
      <c r="BH196" s="9"/>
      <c r="BM196" s="98" t="s">
        <v>89</v>
      </c>
      <c r="BN196" s="98" t="s">
        <v>318</v>
      </c>
      <c r="BO196" s="98" t="s">
        <v>319</v>
      </c>
      <c r="BP196" s="100">
        <v>3</v>
      </c>
      <c r="BQ196" s="100">
        <v>2</v>
      </c>
      <c r="BR196" s="101"/>
    </row>
    <row r="197" spans="60:70" ht="21" customHeight="1" x14ac:dyDescent="0.2">
      <c r="BH197" s="9"/>
      <c r="BM197" s="98" t="s">
        <v>89</v>
      </c>
      <c r="BN197" s="98" t="s">
        <v>320</v>
      </c>
      <c r="BO197" s="98" t="s">
        <v>321</v>
      </c>
      <c r="BP197" s="100">
        <v>3</v>
      </c>
      <c r="BQ197" s="100">
        <v>2</v>
      </c>
      <c r="BR197" s="101"/>
    </row>
    <row r="198" spans="60:70" ht="21" customHeight="1" x14ac:dyDescent="0.2">
      <c r="BH198" s="9"/>
      <c r="BM198" s="98" t="s">
        <v>89</v>
      </c>
      <c r="BN198" s="98" t="s">
        <v>322</v>
      </c>
      <c r="BO198" s="98" t="s">
        <v>323</v>
      </c>
      <c r="BP198" s="100">
        <v>3</v>
      </c>
      <c r="BQ198" s="100">
        <v>2</v>
      </c>
      <c r="BR198" s="101"/>
    </row>
    <row r="199" spans="60:70" ht="21" customHeight="1" x14ac:dyDescent="0.2">
      <c r="BH199" s="9"/>
      <c r="BM199" s="98" t="s">
        <v>89</v>
      </c>
      <c r="BN199" s="98" t="s">
        <v>324</v>
      </c>
      <c r="BO199" s="98" t="s">
        <v>325</v>
      </c>
      <c r="BP199" s="100">
        <v>3</v>
      </c>
      <c r="BQ199" s="100">
        <v>2</v>
      </c>
      <c r="BR199" s="101"/>
    </row>
    <row r="200" spans="60:70" ht="21" customHeight="1" x14ac:dyDescent="0.2">
      <c r="BH200" s="9"/>
      <c r="BM200" s="98" t="s">
        <v>89</v>
      </c>
      <c r="BN200" s="98" t="s">
        <v>326</v>
      </c>
      <c r="BO200" s="98" t="s">
        <v>327</v>
      </c>
      <c r="BP200" s="100">
        <v>3</v>
      </c>
      <c r="BQ200" s="100">
        <v>2</v>
      </c>
      <c r="BR200" s="101"/>
    </row>
    <row r="201" spans="60:70" ht="21" customHeight="1" x14ac:dyDescent="0.2">
      <c r="BH201" s="9"/>
      <c r="BM201" s="98" t="s">
        <v>97</v>
      </c>
      <c r="BN201" s="98" t="s">
        <v>421</v>
      </c>
      <c r="BO201" s="98" t="s">
        <v>422</v>
      </c>
      <c r="BP201" s="100">
        <v>3</v>
      </c>
      <c r="BQ201" s="100">
        <v>2</v>
      </c>
      <c r="BR201" s="101"/>
    </row>
    <row r="202" spans="60:70" ht="21" customHeight="1" x14ac:dyDescent="0.2">
      <c r="BH202" s="9"/>
      <c r="BM202" s="98" t="s">
        <v>97</v>
      </c>
      <c r="BN202" s="98" t="s">
        <v>423</v>
      </c>
      <c r="BO202" s="98" t="s">
        <v>424</v>
      </c>
      <c r="BP202" s="100">
        <v>3</v>
      </c>
      <c r="BQ202" s="100">
        <v>2</v>
      </c>
      <c r="BR202" s="101"/>
    </row>
    <row r="203" spans="60:70" ht="21" customHeight="1" x14ac:dyDescent="0.2">
      <c r="BH203" s="9"/>
      <c r="BM203" s="98" t="s">
        <v>97</v>
      </c>
      <c r="BN203" s="98" t="s">
        <v>425</v>
      </c>
      <c r="BO203" s="98" t="s">
        <v>426</v>
      </c>
      <c r="BP203" s="100">
        <v>3</v>
      </c>
      <c r="BQ203" s="100">
        <v>2</v>
      </c>
      <c r="BR203" s="101"/>
    </row>
    <row r="204" spans="60:70" ht="21" customHeight="1" x14ac:dyDescent="0.2">
      <c r="BH204" s="9"/>
      <c r="BM204" s="98" t="s">
        <v>97</v>
      </c>
      <c r="BN204" s="98" t="s">
        <v>427</v>
      </c>
      <c r="BO204" s="98" t="s">
        <v>428</v>
      </c>
      <c r="BP204" s="100">
        <v>3</v>
      </c>
      <c r="BQ204" s="100">
        <v>2</v>
      </c>
      <c r="BR204" s="101"/>
    </row>
    <row r="205" spans="60:70" ht="21" customHeight="1" x14ac:dyDescent="0.2">
      <c r="BH205" s="9"/>
      <c r="BM205" s="98" t="s">
        <v>97</v>
      </c>
      <c r="BN205" s="98" t="s">
        <v>429</v>
      </c>
      <c r="BO205" s="98" t="s">
        <v>430</v>
      </c>
      <c r="BP205" s="100">
        <v>3</v>
      </c>
      <c r="BQ205" s="100">
        <v>2</v>
      </c>
      <c r="BR205" s="101"/>
    </row>
    <row r="206" spans="60:70" ht="21" customHeight="1" x14ac:dyDescent="0.2">
      <c r="BH206" s="9"/>
      <c r="BM206" s="98" t="s">
        <v>97</v>
      </c>
      <c r="BN206" s="98" t="s">
        <v>431</v>
      </c>
      <c r="BO206" s="98" t="s">
        <v>432</v>
      </c>
      <c r="BP206" s="100">
        <v>3</v>
      </c>
      <c r="BQ206" s="100">
        <v>2</v>
      </c>
      <c r="BR206" s="101"/>
    </row>
    <row r="207" spans="60:70" ht="21" customHeight="1" x14ac:dyDescent="0.2">
      <c r="BH207" s="9"/>
      <c r="BM207" s="98" t="s">
        <v>97</v>
      </c>
      <c r="BN207" s="98" t="s">
        <v>328</v>
      </c>
      <c r="BO207" s="98" t="s">
        <v>433</v>
      </c>
      <c r="BP207" s="100">
        <v>3</v>
      </c>
      <c r="BQ207" s="100">
        <v>2</v>
      </c>
      <c r="BR207" s="101"/>
    </row>
    <row r="208" spans="60:70" ht="21" customHeight="1" x14ac:dyDescent="0.2">
      <c r="BH208" s="9"/>
      <c r="BM208" s="98" t="s">
        <v>97</v>
      </c>
      <c r="BN208" s="98" t="s">
        <v>329</v>
      </c>
      <c r="BO208" s="98" t="s">
        <v>434</v>
      </c>
      <c r="BP208" s="100">
        <v>3</v>
      </c>
      <c r="BQ208" s="100">
        <v>2</v>
      </c>
      <c r="BR208" s="101"/>
    </row>
    <row r="209" spans="40:70" ht="21" customHeight="1" x14ac:dyDescent="0.2">
      <c r="BH209" s="9"/>
      <c r="BM209" s="98" t="s">
        <v>97</v>
      </c>
      <c r="BN209" s="98" t="s">
        <v>330</v>
      </c>
      <c r="BO209" s="98" t="s">
        <v>435</v>
      </c>
      <c r="BP209" s="100">
        <v>3</v>
      </c>
      <c r="BQ209" s="100">
        <v>2</v>
      </c>
      <c r="BR209" s="101"/>
    </row>
    <row r="210" spans="40:70" ht="21" customHeight="1" x14ac:dyDescent="0.2">
      <c r="BH210" s="9"/>
      <c r="BM210" s="98" t="s">
        <v>97</v>
      </c>
      <c r="BN210" s="98" t="s">
        <v>331</v>
      </c>
      <c r="BO210" s="98" t="s">
        <v>436</v>
      </c>
      <c r="BP210" s="100">
        <v>3</v>
      </c>
      <c r="BQ210" s="100">
        <v>2</v>
      </c>
      <c r="BR210" s="101"/>
    </row>
    <row r="211" spans="40:70" ht="21" customHeight="1" x14ac:dyDescent="0.2">
      <c r="BH211" s="9"/>
      <c r="BM211" s="98" t="s">
        <v>97</v>
      </c>
      <c r="BN211" s="98" t="s">
        <v>332</v>
      </c>
      <c r="BO211" s="98" t="s">
        <v>437</v>
      </c>
      <c r="BP211" s="100">
        <v>3</v>
      </c>
      <c r="BQ211" s="100">
        <v>2</v>
      </c>
      <c r="BR211" s="101"/>
    </row>
    <row r="212" spans="40:70" ht="21" customHeight="1" x14ac:dyDescent="0.2">
      <c r="BH212" s="77"/>
      <c r="BM212" s="98" t="s">
        <v>97</v>
      </c>
      <c r="BN212" s="98" t="s">
        <v>333</v>
      </c>
      <c r="BO212" s="98" t="s">
        <v>438</v>
      </c>
      <c r="BP212" s="100">
        <v>3</v>
      </c>
      <c r="BQ212" s="100">
        <v>2</v>
      </c>
      <c r="BR212" s="101"/>
    </row>
    <row r="213" spans="40:70" ht="21" customHeight="1" x14ac:dyDescent="0.25">
      <c r="BC213" s="29"/>
      <c r="BH213" s="77"/>
      <c r="BM213" s="98" t="s">
        <v>97</v>
      </c>
      <c r="BN213" s="98" t="s">
        <v>334</v>
      </c>
      <c r="BO213" s="98" t="s">
        <v>439</v>
      </c>
      <c r="BP213" s="100">
        <v>3</v>
      </c>
      <c r="BQ213" s="100">
        <v>2</v>
      </c>
      <c r="BR213" s="101"/>
    </row>
    <row r="214" spans="40:70" ht="21" customHeight="1" x14ac:dyDescent="0.2">
      <c r="BM214" s="98" t="s">
        <v>97</v>
      </c>
      <c r="BN214" s="98" t="s">
        <v>335</v>
      </c>
      <c r="BO214" s="98" t="s">
        <v>440</v>
      </c>
      <c r="BP214" s="100">
        <v>3</v>
      </c>
      <c r="BQ214" s="100">
        <v>2</v>
      </c>
      <c r="BR214" s="101"/>
    </row>
    <row r="215" spans="40:70" ht="21" customHeight="1" x14ac:dyDescent="0.2">
      <c r="BF215" s="77"/>
      <c r="BM215" s="98" t="s">
        <v>97</v>
      </c>
      <c r="BN215" s="98" t="s">
        <v>441</v>
      </c>
      <c r="BO215" s="98" t="s">
        <v>442</v>
      </c>
      <c r="BP215" s="100">
        <v>3</v>
      </c>
      <c r="BQ215" s="100">
        <v>2</v>
      </c>
      <c r="BR215" s="101"/>
    </row>
    <row r="216" spans="40:70" ht="21" customHeight="1" x14ac:dyDescent="0.2">
      <c r="AN216" s="97"/>
      <c r="AO216" s="97"/>
      <c r="AP216" s="97"/>
      <c r="AQ216" s="97"/>
      <c r="AR216" s="97"/>
      <c r="AS216" s="97"/>
      <c r="AT216" s="97"/>
      <c r="AU216" s="97"/>
      <c r="AV216" s="97"/>
      <c r="AW216" s="97"/>
      <c r="AX216" s="97"/>
      <c r="AY216" s="97"/>
      <c r="AZ216" s="97"/>
      <c r="BA216" s="97"/>
      <c r="BB216" s="97"/>
      <c r="BC216" s="97"/>
      <c r="BD216" s="97"/>
      <c r="BE216" s="97"/>
      <c r="BF216" s="77"/>
      <c r="BG216" s="97"/>
      <c r="BH216" s="97"/>
      <c r="BI216" s="97"/>
      <c r="BJ216" s="97"/>
      <c r="BK216" s="97"/>
      <c r="BM216" s="98" t="s">
        <v>97</v>
      </c>
      <c r="BN216" s="98" t="s">
        <v>336</v>
      </c>
      <c r="BO216" s="98" t="s">
        <v>443</v>
      </c>
      <c r="BP216" s="100">
        <v>3</v>
      </c>
      <c r="BQ216" s="100">
        <v>2</v>
      </c>
      <c r="BR216" s="101"/>
    </row>
    <row r="217" spans="40:70" ht="21" customHeight="1" x14ac:dyDescent="0.2">
      <c r="BM217" s="98" t="s">
        <v>97</v>
      </c>
      <c r="BN217" s="98" t="s">
        <v>444</v>
      </c>
      <c r="BO217" s="98" t="s">
        <v>445</v>
      </c>
      <c r="BP217" s="100">
        <v>3</v>
      </c>
      <c r="BQ217" s="100">
        <v>2</v>
      </c>
      <c r="BR217" s="101"/>
    </row>
    <row r="218" spans="40:70" ht="21" customHeight="1" x14ac:dyDescent="0.2">
      <c r="BM218" s="98" t="s">
        <v>97</v>
      </c>
      <c r="BN218" s="98" t="s">
        <v>337</v>
      </c>
      <c r="BO218" s="98" t="s">
        <v>446</v>
      </c>
      <c r="BP218" s="100">
        <v>3</v>
      </c>
      <c r="BQ218" s="100">
        <v>2</v>
      </c>
      <c r="BR218" s="101"/>
    </row>
    <row r="219" spans="40:70" ht="21" customHeight="1" x14ac:dyDescent="0.2">
      <c r="BM219" s="98" t="s">
        <v>97</v>
      </c>
      <c r="BN219" s="98" t="s">
        <v>338</v>
      </c>
      <c r="BO219" s="98" t="s">
        <v>447</v>
      </c>
      <c r="BP219" s="100">
        <v>3</v>
      </c>
      <c r="BQ219" s="100">
        <v>2</v>
      </c>
      <c r="BR219" s="101"/>
    </row>
    <row r="220" spans="40:70" ht="21" customHeight="1" x14ac:dyDescent="0.2">
      <c r="BM220" s="98" t="s">
        <v>97</v>
      </c>
      <c r="BN220" s="98" t="s">
        <v>339</v>
      </c>
      <c r="BO220" s="98" t="s">
        <v>448</v>
      </c>
      <c r="BP220" s="100">
        <v>3</v>
      </c>
      <c r="BQ220" s="100">
        <v>2</v>
      </c>
      <c r="BR220" s="101"/>
    </row>
    <row r="221" spans="40:70" ht="21" customHeight="1" x14ac:dyDescent="0.2">
      <c r="BM221" s="98" t="s">
        <v>97</v>
      </c>
      <c r="BN221" s="98" t="s">
        <v>340</v>
      </c>
      <c r="BO221" s="98" t="s">
        <v>449</v>
      </c>
      <c r="BP221" s="100">
        <v>3</v>
      </c>
      <c r="BQ221" s="100">
        <v>2</v>
      </c>
      <c r="BR221" s="101"/>
    </row>
    <row r="222" spans="40:70" ht="21" customHeight="1" x14ac:dyDescent="0.2">
      <c r="BM222" s="98" t="s">
        <v>97</v>
      </c>
      <c r="BN222" s="98" t="s">
        <v>450</v>
      </c>
      <c r="BO222" s="98" t="s">
        <v>451</v>
      </c>
      <c r="BP222" s="100">
        <v>3</v>
      </c>
      <c r="BQ222" s="100">
        <v>2</v>
      </c>
      <c r="BR222" s="101"/>
    </row>
    <row r="223" spans="40:70" ht="21" customHeight="1" x14ac:dyDescent="0.2">
      <c r="BM223" s="98" t="s">
        <v>97</v>
      </c>
      <c r="BN223" s="98" t="s">
        <v>341</v>
      </c>
      <c r="BO223" s="98" t="s">
        <v>452</v>
      </c>
      <c r="BP223" s="100">
        <v>3</v>
      </c>
      <c r="BQ223" s="100">
        <v>2</v>
      </c>
      <c r="BR223" s="101"/>
    </row>
    <row r="224" spans="40:70" ht="21" customHeight="1" x14ac:dyDescent="0.2">
      <c r="BM224" s="98" t="s">
        <v>97</v>
      </c>
      <c r="BN224" s="98" t="s">
        <v>453</v>
      </c>
      <c r="BO224" s="98" t="s">
        <v>454</v>
      </c>
      <c r="BP224" s="100">
        <v>3</v>
      </c>
      <c r="BQ224" s="100">
        <v>2</v>
      </c>
      <c r="BR224" s="101"/>
    </row>
    <row r="225" spans="65:70" ht="21" customHeight="1" x14ac:dyDescent="0.2">
      <c r="BM225" s="98" t="s">
        <v>97</v>
      </c>
      <c r="BN225" s="98" t="s">
        <v>342</v>
      </c>
      <c r="BO225" s="98" t="s">
        <v>455</v>
      </c>
      <c r="BP225" s="100">
        <v>3</v>
      </c>
      <c r="BQ225" s="100">
        <v>2</v>
      </c>
      <c r="BR225" s="101"/>
    </row>
    <row r="226" spans="65:70" ht="21" customHeight="1" x14ac:dyDescent="0.2">
      <c r="BM226" s="98" t="s">
        <v>97</v>
      </c>
      <c r="BN226" s="98" t="s">
        <v>343</v>
      </c>
      <c r="BO226" s="98" t="s">
        <v>456</v>
      </c>
      <c r="BP226" s="100">
        <v>3</v>
      </c>
      <c r="BQ226" s="100">
        <v>2</v>
      </c>
      <c r="BR226" s="101"/>
    </row>
    <row r="227" spans="65:70" ht="21" customHeight="1" x14ac:dyDescent="0.2">
      <c r="BM227" s="98" t="s">
        <v>97</v>
      </c>
      <c r="BN227" s="98" t="s">
        <v>457</v>
      </c>
      <c r="BO227" s="98" t="s">
        <v>458</v>
      </c>
      <c r="BP227" s="100">
        <v>3</v>
      </c>
      <c r="BQ227" s="100">
        <v>2</v>
      </c>
      <c r="BR227" s="101"/>
    </row>
    <row r="228" spans="65:70" ht="21" customHeight="1" x14ac:dyDescent="0.2">
      <c r="BM228" s="98" t="s">
        <v>97</v>
      </c>
      <c r="BN228" s="98" t="s">
        <v>344</v>
      </c>
      <c r="BO228" s="98" t="s">
        <v>459</v>
      </c>
      <c r="BP228" s="100">
        <v>3</v>
      </c>
      <c r="BQ228" s="100">
        <v>2</v>
      </c>
      <c r="BR228" s="101"/>
    </row>
    <row r="229" spans="65:70" ht="21" customHeight="1" x14ac:dyDescent="0.2">
      <c r="BM229" s="98" t="s">
        <v>97</v>
      </c>
      <c r="BN229" s="98" t="s">
        <v>460</v>
      </c>
      <c r="BO229" s="98" t="s">
        <v>461</v>
      </c>
      <c r="BP229" s="100">
        <v>3</v>
      </c>
      <c r="BQ229" s="100">
        <v>2</v>
      </c>
      <c r="BR229" s="101"/>
    </row>
    <row r="230" spans="65:70" ht="21" customHeight="1" x14ac:dyDescent="0.2">
      <c r="BM230" s="98" t="s">
        <v>97</v>
      </c>
      <c r="BN230" s="98" t="s">
        <v>345</v>
      </c>
      <c r="BO230" s="98" t="s">
        <v>462</v>
      </c>
      <c r="BP230" s="100">
        <v>3</v>
      </c>
      <c r="BQ230" s="100">
        <v>2</v>
      </c>
      <c r="BR230" s="101"/>
    </row>
    <row r="231" spans="65:70" ht="21" customHeight="1" x14ac:dyDescent="0.2">
      <c r="BM231" s="98" t="s">
        <v>97</v>
      </c>
      <c r="BN231" s="98" t="s">
        <v>346</v>
      </c>
      <c r="BO231" s="98" t="s">
        <v>463</v>
      </c>
      <c r="BP231" s="100">
        <v>3</v>
      </c>
      <c r="BQ231" s="100">
        <v>2</v>
      </c>
      <c r="BR231" s="101"/>
    </row>
    <row r="232" spans="65:70" ht="21" customHeight="1" x14ac:dyDescent="0.2">
      <c r="BM232" s="98" t="s">
        <v>97</v>
      </c>
      <c r="BN232" s="98" t="s">
        <v>347</v>
      </c>
      <c r="BO232" s="98" t="s">
        <v>464</v>
      </c>
      <c r="BP232" s="100">
        <v>3</v>
      </c>
      <c r="BQ232" s="100">
        <v>2</v>
      </c>
      <c r="BR232" s="101"/>
    </row>
    <row r="233" spans="65:70" ht="21" customHeight="1" x14ac:dyDescent="0.2">
      <c r="BM233" s="98" t="s">
        <v>97</v>
      </c>
      <c r="BN233" s="98" t="s">
        <v>348</v>
      </c>
      <c r="BO233" s="98" t="s">
        <v>465</v>
      </c>
      <c r="BP233" s="100">
        <v>3</v>
      </c>
      <c r="BQ233" s="100">
        <v>2</v>
      </c>
      <c r="BR233" s="101"/>
    </row>
    <row r="234" spans="65:70" ht="21" customHeight="1" x14ac:dyDescent="0.2">
      <c r="BM234" s="98" t="s">
        <v>97</v>
      </c>
      <c r="BN234" s="98" t="s">
        <v>349</v>
      </c>
      <c r="BO234" s="98" t="s">
        <v>466</v>
      </c>
      <c r="BP234" s="100">
        <v>3</v>
      </c>
      <c r="BQ234" s="100">
        <v>2</v>
      </c>
      <c r="BR234" s="101"/>
    </row>
    <row r="235" spans="65:70" ht="21" customHeight="1" x14ac:dyDescent="0.2">
      <c r="BM235" s="98" t="s">
        <v>97</v>
      </c>
      <c r="BN235" s="98" t="s">
        <v>467</v>
      </c>
      <c r="BO235" s="98" t="s">
        <v>468</v>
      </c>
      <c r="BP235" s="100">
        <v>3</v>
      </c>
      <c r="BQ235" s="100">
        <v>2</v>
      </c>
      <c r="BR235" s="101"/>
    </row>
    <row r="236" spans="65:70" ht="21" customHeight="1" x14ac:dyDescent="0.2">
      <c r="BM236" s="98" t="s">
        <v>97</v>
      </c>
      <c r="BN236" s="98" t="s">
        <v>350</v>
      </c>
      <c r="BO236" s="98" t="s">
        <v>469</v>
      </c>
      <c r="BP236" s="100">
        <v>3</v>
      </c>
      <c r="BQ236" s="100">
        <v>2</v>
      </c>
      <c r="BR236" s="101"/>
    </row>
    <row r="237" spans="65:70" ht="21" customHeight="1" x14ac:dyDescent="0.2">
      <c r="BM237" s="98" t="s">
        <v>97</v>
      </c>
      <c r="BN237" s="98" t="s">
        <v>470</v>
      </c>
      <c r="BO237" s="98" t="s">
        <v>471</v>
      </c>
      <c r="BP237" s="100">
        <v>3</v>
      </c>
      <c r="BQ237" s="100">
        <v>2</v>
      </c>
      <c r="BR237" s="101"/>
    </row>
    <row r="238" spans="65:70" ht="21" customHeight="1" x14ac:dyDescent="0.2">
      <c r="BM238" s="98" t="s">
        <v>97</v>
      </c>
      <c r="BN238" s="98" t="s">
        <v>351</v>
      </c>
      <c r="BO238" s="98" t="s">
        <v>472</v>
      </c>
      <c r="BP238" s="100">
        <v>3</v>
      </c>
      <c r="BQ238" s="100">
        <v>2</v>
      </c>
      <c r="BR238" s="101"/>
    </row>
    <row r="239" spans="65:70" ht="21" customHeight="1" x14ac:dyDescent="0.2">
      <c r="BM239" s="98" t="s">
        <v>97</v>
      </c>
      <c r="BN239" s="98" t="s">
        <v>352</v>
      </c>
      <c r="BO239" s="98" t="s">
        <v>473</v>
      </c>
      <c r="BP239" s="100">
        <v>3</v>
      </c>
      <c r="BQ239" s="100">
        <v>2</v>
      </c>
      <c r="BR239" s="101"/>
    </row>
    <row r="240" spans="65:70" ht="21" customHeight="1" x14ac:dyDescent="0.2">
      <c r="BM240" s="98" t="s">
        <v>97</v>
      </c>
      <c r="BN240" s="98" t="s">
        <v>353</v>
      </c>
      <c r="BO240" s="98" t="s">
        <v>474</v>
      </c>
      <c r="BP240" s="100">
        <v>3</v>
      </c>
      <c r="BQ240" s="100">
        <v>2</v>
      </c>
      <c r="BR240" s="101"/>
    </row>
    <row r="241" spans="65:70" ht="21" customHeight="1" x14ac:dyDescent="0.2">
      <c r="BM241" s="98" t="s">
        <v>97</v>
      </c>
      <c r="BN241" s="98" t="s">
        <v>354</v>
      </c>
      <c r="BO241" s="98" t="s">
        <v>475</v>
      </c>
      <c r="BP241" s="100">
        <v>3</v>
      </c>
      <c r="BQ241" s="100">
        <v>2</v>
      </c>
      <c r="BR241" s="101"/>
    </row>
    <row r="242" spans="65:70" ht="21" customHeight="1" x14ac:dyDescent="0.2">
      <c r="BM242" s="98" t="s">
        <v>97</v>
      </c>
      <c r="BN242" s="98" t="s">
        <v>355</v>
      </c>
      <c r="BO242" s="98" t="s">
        <v>476</v>
      </c>
      <c r="BP242" s="100">
        <v>3</v>
      </c>
      <c r="BQ242" s="100">
        <v>2</v>
      </c>
      <c r="BR242" s="101"/>
    </row>
    <row r="243" spans="65:70" ht="21" customHeight="1" x14ac:dyDescent="0.2">
      <c r="BM243" s="98" t="s">
        <v>81</v>
      </c>
      <c r="BN243" s="98" t="s">
        <v>356</v>
      </c>
      <c r="BO243" s="98" t="s">
        <v>357</v>
      </c>
      <c r="BP243" s="100">
        <v>3</v>
      </c>
      <c r="BQ243" s="100">
        <v>2</v>
      </c>
      <c r="BR243" s="101"/>
    </row>
    <row r="244" spans="65:70" ht="21" customHeight="1" x14ac:dyDescent="0.2">
      <c r="BM244" s="98" t="s">
        <v>81</v>
      </c>
      <c r="BN244" s="98" t="s">
        <v>358</v>
      </c>
      <c r="BO244" s="98" t="s">
        <v>359</v>
      </c>
      <c r="BP244" s="100">
        <v>3</v>
      </c>
      <c r="BQ244" s="100">
        <v>2</v>
      </c>
      <c r="BR244" s="101"/>
    </row>
    <row r="245" spans="65:70" ht="21" customHeight="1" x14ac:dyDescent="0.2">
      <c r="BM245" s="98" t="s">
        <v>81</v>
      </c>
      <c r="BN245" s="98" t="s">
        <v>360</v>
      </c>
      <c r="BO245" s="98" t="s">
        <v>361</v>
      </c>
      <c r="BP245" s="100">
        <v>3</v>
      </c>
      <c r="BQ245" s="100">
        <v>2</v>
      </c>
      <c r="BR245" s="101"/>
    </row>
    <row r="246" spans="65:70" ht="21" customHeight="1" x14ac:dyDescent="0.2">
      <c r="BM246" s="98" t="s">
        <v>81</v>
      </c>
      <c r="BN246" s="98" t="s">
        <v>362</v>
      </c>
      <c r="BO246" s="98" t="s">
        <v>363</v>
      </c>
      <c r="BP246" s="100">
        <v>3</v>
      </c>
      <c r="BQ246" s="100">
        <v>2</v>
      </c>
      <c r="BR246" s="101"/>
    </row>
    <row r="247" spans="65:70" ht="21" customHeight="1" x14ac:dyDescent="0.2">
      <c r="BM247" s="98" t="s">
        <v>81</v>
      </c>
      <c r="BN247" s="98" t="s">
        <v>364</v>
      </c>
      <c r="BO247" s="98" t="s">
        <v>365</v>
      </c>
      <c r="BP247" s="100">
        <v>3</v>
      </c>
      <c r="BQ247" s="100">
        <v>2</v>
      </c>
      <c r="BR247" s="101"/>
    </row>
    <row r="248" spans="65:70" ht="21" customHeight="1" x14ac:dyDescent="0.2">
      <c r="BM248" s="98" t="s">
        <v>81</v>
      </c>
      <c r="BN248" s="98" t="s">
        <v>366</v>
      </c>
      <c r="BO248" s="98" t="s">
        <v>367</v>
      </c>
      <c r="BP248" s="100">
        <v>3</v>
      </c>
      <c r="BQ248" s="100">
        <v>2</v>
      </c>
      <c r="BR248" s="101"/>
    </row>
    <row r="249" spans="65:70" ht="21" customHeight="1" x14ac:dyDescent="0.2">
      <c r="BM249" s="98" t="s">
        <v>85</v>
      </c>
      <c r="BN249" s="98" t="s">
        <v>368</v>
      </c>
      <c r="BO249" s="98" t="s">
        <v>369</v>
      </c>
      <c r="BP249" s="100">
        <v>3</v>
      </c>
      <c r="BQ249" s="100">
        <v>2</v>
      </c>
      <c r="BR249" s="101"/>
    </row>
    <row r="250" spans="65:70" ht="21" customHeight="1" x14ac:dyDescent="0.2">
      <c r="BM250" s="98" t="s">
        <v>85</v>
      </c>
      <c r="BN250" s="98" t="s">
        <v>370</v>
      </c>
      <c r="BO250" s="98" t="s">
        <v>371</v>
      </c>
      <c r="BP250" s="100">
        <v>3</v>
      </c>
      <c r="BQ250" s="100">
        <v>2</v>
      </c>
      <c r="BR250" s="101"/>
    </row>
    <row r="251" spans="65:70" ht="21" customHeight="1" x14ac:dyDescent="0.2">
      <c r="BM251" s="98" t="s">
        <v>85</v>
      </c>
      <c r="BN251" s="98" t="s">
        <v>372</v>
      </c>
      <c r="BO251" s="98" t="s">
        <v>373</v>
      </c>
      <c r="BP251" s="100">
        <v>3</v>
      </c>
      <c r="BQ251" s="100">
        <v>2</v>
      </c>
      <c r="BR251" s="101"/>
    </row>
    <row r="252" spans="65:70" ht="21" customHeight="1" x14ac:dyDescent="0.2">
      <c r="BM252" s="98" t="s">
        <v>85</v>
      </c>
      <c r="BN252" s="98" t="s">
        <v>374</v>
      </c>
      <c r="BO252" s="98" t="s">
        <v>375</v>
      </c>
      <c r="BP252" s="100">
        <v>3</v>
      </c>
      <c r="BQ252" s="100">
        <v>2</v>
      </c>
      <c r="BR252" s="101"/>
    </row>
    <row r="253" spans="65:70" ht="21" customHeight="1" x14ac:dyDescent="0.2">
      <c r="BM253" s="98" t="s">
        <v>85</v>
      </c>
      <c r="BN253" s="98" t="s">
        <v>376</v>
      </c>
      <c r="BO253" s="98" t="s">
        <v>377</v>
      </c>
      <c r="BP253" s="100">
        <v>3</v>
      </c>
      <c r="BQ253" s="100">
        <v>2</v>
      </c>
      <c r="BR253" s="101"/>
    </row>
    <row r="254" spans="65:70" ht="21" customHeight="1" x14ac:dyDescent="0.2">
      <c r="BM254" s="98" t="s">
        <v>85</v>
      </c>
      <c r="BN254" s="98" t="s">
        <v>378</v>
      </c>
      <c r="BO254" s="98" t="s">
        <v>379</v>
      </c>
      <c r="BP254" s="100">
        <v>3</v>
      </c>
      <c r="BQ254" s="100">
        <v>2</v>
      </c>
      <c r="BR254" s="101"/>
    </row>
    <row r="255" spans="65:70" ht="21" customHeight="1" x14ac:dyDescent="0.2">
      <c r="BM255" s="98" t="s">
        <v>85</v>
      </c>
      <c r="BN255" s="98" t="s">
        <v>380</v>
      </c>
      <c r="BO255" s="98" t="s">
        <v>381</v>
      </c>
      <c r="BP255" s="100">
        <v>3</v>
      </c>
      <c r="BQ255" s="100">
        <v>2</v>
      </c>
      <c r="BR255" s="101"/>
    </row>
    <row r="256" spans="65:70" ht="21" customHeight="1" x14ac:dyDescent="0.2">
      <c r="BM256" s="98" t="s">
        <v>85</v>
      </c>
      <c r="BN256" s="98" t="s">
        <v>382</v>
      </c>
      <c r="BO256" s="98" t="s">
        <v>383</v>
      </c>
      <c r="BP256" s="100">
        <v>3</v>
      </c>
      <c r="BQ256" s="100">
        <v>2</v>
      </c>
      <c r="BR256" s="101"/>
    </row>
    <row r="257" spans="65:70" ht="21" customHeight="1" x14ac:dyDescent="0.2">
      <c r="BM257" s="98" t="s">
        <v>85</v>
      </c>
      <c r="BN257" s="98" t="s">
        <v>384</v>
      </c>
      <c r="BO257" s="98" t="s">
        <v>385</v>
      </c>
      <c r="BP257" s="100">
        <v>3</v>
      </c>
      <c r="BQ257" s="100">
        <v>2</v>
      </c>
      <c r="BR257" s="101"/>
    </row>
    <row r="258" spans="65:70" ht="21" customHeight="1" x14ac:dyDescent="0.2">
      <c r="BM258" s="98" t="s">
        <v>85</v>
      </c>
      <c r="BN258" s="98" t="s">
        <v>386</v>
      </c>
      <c r="BO258" s="98" t="s">
        <v>387</v>
      </c>
      <c r="BP258" s="100">
        <v>3</v>
      </c>
      <c r="BQ258" s="100">
        <v>2</v>
      </c>
      <c r="BR258" s="101"/>
    </row>
    <row r="259" spans="65:70" ht="21" customHeight="1" x14ac:dyDescent="0.2">
      <c r="BM259" s="98" t="s">
        <v>85</v>
      </c>
      <c r="BN259" s="98" t="s">
        <v>388</v>
      </c>
      <c r="BO259" s="98" t="s">
        <v>389</v>
      </c>
      <c r="BP259" s="100">
        <v>3</v>
      </c>
      <c r="BQ259" s="100">
        <v>2</v>
      </c>
      <c r="BR259" s="101"/>
    </row>
    <row r="260" spans="65:70" ht="21" customHeight="1" x14ac:dyDescent="0.2">
      <c r="BM260" s="98" t="s">
        <v>85</v>
      </c>
      <c r="BN260" s="98" t="s">
        <v>390</v>
      </c>
      <c r="BO260" s="98" t="s">
        <v>418</v>
      </c>
      <c r="BP260" s="100">
        <v>3</v>
      </c>
      <c r="BQ260" s="100">
        <v>2</v>
      </c>
      <c r="BR260" s="101"/>
    </row>
    <row r="261" spans="65:70" ht="21" customHeight="1" x14ac:dyDescent="0.2">
      <c r="BM261" s="98" t="s">
        <v>76</v>
      </c>
      <c r="BN261" s="98" t="s">
        <v>391</v>
      </c>
      <c r="BO261" s="98" t="s">
        <v>392</v>
      </c>
      <c r="BP261" s="100">
        <v>3</v>
      </c>
      <c r="BQ261" s="100">
        <v>2</v>
      </c>
      <c r="BR261" s="101"/>
    </row>
    <row r="262" spans="65:70" ht="21" customHeight="1" x14ac:dyDescent="0.2">
      <c r="BM262" s="98" t="s">
        <v>76</v>
      </c>
      <c r="BN262" s="98" t="s">
        <v>393</v>
      </c>
      <c r="BO262" s="98" t="s">
        <v>394</v>
      </c>
      <c r="BP262" s="100">
        <v>3</v>
      </c>
      <c r="BQ262" s="100">
        <v>2</v>
      </c>
      <c r="BR262" s="101"/>
    </row>
    <row r="263" spans="65:70" ht="21" customHeight="1" x14ac:dyDescent="0.2">
      <c r="BM263" s="98" t="s">
        <v>76</v>
      </c>
      <c r="BN263" s="98" t="s">
        <v>395</v>
      </c>
      <c r="BO263" s="98" t="s">
        <v>396</v>
      </c>
      <c r="BP263" s="100">
        <v>3</v>
      </c>
      <c r="BQ263" s="100">
        <v>2</v>
      </c>
      <c r="BR263" s="101"/>
    </row>
    <row r="264" spans="65:70" ht="21" customHeight="1" x14ac:dyDescent="0.2">
      <c r="BM264" s="98" t="s">
        <v>76</v>
      </c>
      <c r="BN264" s="98" t="s">
        <v>397</v>
      </c>
      <c r="BO264" s="98" t="s">
        <v>398</v>
      </c>
      <c r="BP264" s="100">
        <v>3</v>
      </c>
      <c r="BQ264" s="100">
        <v>2</v>
      </c>
      <c r="BR264" s="101"/>
    </row>
    <row r="265" spans="65:70" ht="21" customHeight="1" x14ac:dyDescent="0.2">
      <c r="BM265" s="98" t="s">
        <v>76</v>
      </c>
      <c r="BN265" s="98" t="s">
        <v>399</v>
      </c>
      <c r="BO265" s="98" t="s">
        <v>400</v>
      </c>
      <c r="BP265" s="100">
        <v>3</v>
      </c>
      <c r="BQ265" s="100">
        <v>2</v>
      </c>
      <c r="BR265" s="101"/>
    </row>
    <row r="266" spans="65:70" ht="21" customHeight="1" x14ac:dyDescent="0.2">
      <c r="BM266" s="98" t="s">
        <v>76</v>
      </c>
      <c r="BN266" s="98" t="s">
        <v>401</v>
      </c>
      <c r="BO266" s="98" t="s">
        <v>402</v>
      </c>
      <c r="BP266" s="100">
        <v>3</v>
      </c>
      <c r="BQ266" s="100">
        <v>2</v>
      </c>
      <c r="BR266" s="101"/>
    </row>
    <row r="267" spans="65:70" ht="21" customHeight="1" x14ac:dyDescent="0.2">
      <c r="BM267" s="98" t="s">
        <v>76</v>
      </c>
      <c r="BN267" s="98" t="s">
        <v>403</v>
      </c>
      <c r="BO267" s="98" t="s">
        <v>404</v>
      </c>
      <c r="BP267" s="100">
        <v>3</v>
      </c>
      <c r="BQ267" s="100">
        <v>2</v>
      </c>
      <c r="BR267" s="101"/>
    </row>
    <row r="268" spans="65:70" ht="21" customHeight="1" x14ac:dyDescent="0.2">
      <c r="BM268" s="98" t="s">
        <v>76</v>
      </c>
      <c r="BN268" s="98" t="s">
        <v>405</v>
      </c>
      <c r="BO268" s="98" t="s">
        <v>406</v>
      </c>
      <c r="BP268" s="100">
        <v>3</v>
      </c>
      <c r="BQ268" s="100">
        <v>2</v>
      </c>
      <c r="BR268" s="101"/>
    </row>
    <row r="269" spans="65:70" ht="21" customHeight="1" x14ac:dyDescent="0.2">
      <c r="BM269" s="98" t="s">
        <v>76</v>
      </c>
      <c r="BN269" s="98" t="s">
        <v>407</v>
      </c>
      <c r="BO269" s="98" t="s">
        <v>408</v>
      </c>
      <c r="BP269" s="100">
        <v>3</v>
      </c>
      <c r="BQ269" s="100">
        <v>2</v>
      </c>
      <c r="BR269" s="101"/>
    </row>
    <row r="270" spans="65:70" ht="21" customHeight="1" x14ac:dyDescent="0.2">
      <c r="BM270" s="98" t="s">
        <v>76</v>
      </c>
      <c r="BN270" s="98" t="s">
        <v>409</v>
      </c>
      <c r="BO270" s="98" t="s">
        <v>410</v>
      </c>
      <c r="BP270" s="100">
        <v>3</v>
      </c>
      <c r="BQ270" s="100">
        <v>2</v>
      </c>
      <c r="BR270" s="101"/>
    </row>
    <row r="271" spans="65:70" ht="21" customHeight="1" x14ac:dyDescent="0.2">
      <c r="BM271" s="98" t="s">
        <v>76</v>
      </c>
      <c r="BN271" s="98" t="s">
        <v>411</v>
      </c>
      <c r="BO271" s="98" t="s">
        <v>412</v>
      </c>
      <c r="BP271" s="100">
        <v>3</v>
      </c>
      <c r="BQ271" s="100">
        <v>2</v>
      </c>
      <c r="BR271" s="101"/>
    </row>
    <row r="272" spans="65:70" ht="21" customHeight="1" x14ac:dyDescent="0.2">
      <c r="BM272" s="98" t="s">
        <v>76</v>
      </c>
      <c r="BN272" s="98" t="s">
        <v>413</v>
      </c>
      <c r="BO272" s="98" t="s">
        <v>414</v>
      </c>
      <c r="BP272" s="100">
        <v>3</v>
      </c>
      <c r="BQ272" s="100">
        <v>2</v>
      </c>
      <c r="BR272" s="101"/>
    </row>
    <row r="273" spans="65:70" ht="21" customHeight="1" x14ac:dyDescent="0.2">
      <c r="BM273" s="98" t="s">
        <v>76</v>
      </c>
      <c r="BN273" s="98" t="s">
        <v>415</v>
      </c>
      <c r="BO273" s="98" t="s">
        <v>416</v>
      </c>
      <c r="BP273" s="100">
        <v>3</v>
      </c>
      <c r="BQ273" s="100">
        <v>2</v>
      </c>
      <c r="BR273" s="101"/>
    </row>
    <row r="274" spans="65:70" ht="21" customHeight="1" x14ac:dyDescent="0.2">
      <c r="BM274" s="98" t="s">
        <v>108</v>
      </c>
      <c r="BN274" s="98" t="s">
        <v>417</v>
      </c>
      <c r="BO274" s="98" t="s">
        <v>483</v>
      </c>
      <c r="BP274" s="100">
        <v>3</v>
      </c>
      <c r="BQ274" s="100">
        <v>2</v>
      </c>
      <c r="BR274" s="101"/>
    </row>
    <row r="275" spans="65:70" ht="21" customHeight="1" x14ac:dyDescent="0.2">
      <c r="BM275" s="99" t="s">
        <v>108</v>
      </c>
      <c r="BN275" s="99" t="s">
        <v>484</v>
      </c>
      <c r="BO275" s="99" t="s">
        <v>485</v>
      </c>
      <c r="BP275" s="100">
        <v>3</v>
      </c>
      <c r="BQ275" s="100">
        <v>2</v>
      </c>
      <c r="BR275" s="101"/>
    </row>
    <row r="276" spans="65:70" ht="21" customHeight="1" x14ac:dyDescent="0.2">
      <c r="BM276" s="99" t="s">
        <v>108</v>
      </c>
      <c r="BN276" s="99" t="s">
        <v>486</v>
      </c>
      <c r="BO276" s="99" t="s">
        <v>487</v>
      </c>
      <c r="BP276" s="100">
        <v>3</v>
      </c>
      <c r="BQ276" s="100">
        <v>2</v>
      </c>
      <c r="BR276" s="101"/>
    </row>
    <row r="277" spans="65:70" ht="21" customHeight="1" x14ac:dyDescent="0.2">
      <c r="BM277" s="99" t="s">
        <v>108</v>
      </c>
      <c r="BN277" s="99" t="s">
        <v>488</v>
      </c>
      <c r="BO277" s="99" t="s">
        <v>489</v>
      </c>
      <c r="BP277" s="100">
        <v>3</v>
      </c>
      <c r="BQ277" s="100">
        <v>2</v>
      </c>
      <c r="BR277" s="101"/>
    </row>
    <row r="278" spans="65:70" ht="21" customHeight="1" x14ac:dyDescent="0.2">
      <c r="BM278" s="99" t="s">
        <v>108</v>
      </c>
      <c r="BN278" s="99" t="s">
        <v>490</v>
      </c>
      <c r="BO278" s="99" t="s">
        <v>491</v>
      </c>
      <c r="BP278" s="100">
        <v>3</v>
      </c>
      <c r="BQ278" s="100">
        <v>2</v>
      </c>
      <c r="BR278" s="101"/>
    </row>
    <row r="279" spans="65:70" ht="21" customHeight="1" x14ac:dyDescent="0.2">
      <c r="BM279" s="99" t="s">
        <v>108</v>
      </c>
      <c r="BN279" s="99" t="s">
        <v>492</v>
      </c>
      <c r="BO279" s="99" t="s">
        <v>493</v>
      </c>
      <c r="BP279" s="100">
        <v>3</v>
      </c>
      <c r="BQ279" s="100">
        <v>2</v>
      </c>
      <c r="BR279" s="101"/>
    </row>
    <row r="280" spans="65:70" ht="21" customHeight="1" x14ac:dyDescent="0.2">
      <c r="BM280" s="99" t="s">
        <v>108</v>
      </c>
      <c r="BN280" s="99" t="s">
        <v>494</v>
      </c>
      <c r="BO280" s="99" t="s">
        <v>495</v>
      </c>
      <c r="BP280" s="100">
        <v>3</v>
      </c>
      <c r="BQ280" s="100">
        <v>2</v>
      </c>
      <c r="BR280" s="101"/>
    </row>
    <row r="281" spans="65:70" ht="21" customHeight="1" x14ac:dyDescent="0.2">
      <c r="BM281" s="99" t="s">
        <v>108</v>
      </c>
      <c r="BN281" s="99" t="s">
        <v>496</v>
      </c>
      <c r="BO281" s="99" t="s">
        <v>497</v>
      </c>
      <c r="BP281" s="100">
        <v>3</v>
      </c>
      <c r="BQ281" s="100">
        <v>2</v>
      </c>
      <c r="BR281" s="101"/>
    </row>
    <row r="282" spans="65:70" ht="21" customHeight="1" x14ac:dyDescent="0.2">
      <c r="BM282" s="99"/>
      <c r="BN282" s="99"/>
      <c r="BO282" s="99"/>
      <c r="BP282" s="100"/>
      <c r="BQ282" s="100"/>
      <c r="BR282" s="101"/>
    </row>
    <row r="283" spans="65:70" ht="21" customHeight="1" x14ac:dyDescent="0.2">
      <c r="BM283" s="99"/>
      <c r="BN283" s="99"/>
      <c r="BO283" s="99"/>
      <c r="BP283" s="100"/>
      <c r="BQ283" s="100"/>
      <c r="BR283" s="101"/>
    </row>
    <row r="284" spans="65:70" ht="21" customHeight="1" x14ac:dyDescent="0.2">
      <c r="BM284" s="99"/>
      <c r="BN284" s="99"/>
      <c r="BO284" s="99"/>
      <c r="BP284" s="100"/>
      <c r="BQ284" s="100"/>
      <c r="BR284" s="101"/>
    </row>
    <row r="285" spans="65:70" ht="21" customHeight="1" x14ac:dyDescent="0.2">
      <c r="BM285" s="99"/>
      <c r="BN285" s="99"/>
      <c r="BO285" s="99"/>
      <c r="BP285" s="100"/>
      <c r="BQ285" s="100"/>
      <c r="BR285" s="101"/>
    </row>
    <row r="286" spans="65:70" ht="21" customHeight="1" x14ac:dyDescent="0.2">
      <c r="BM286" s="99"/>
      <c r="BN286" s="99"/>
      <c r="BO286" s="99"/>
      <c r="BP286" s="100"/>
      <c r="BQ286" s="100"/>
      <c r="BR286" s="101"/>
    </row>
    <row r="287" spans="65:70" ht="21" customHeight="1" x14ac:dyDescent="0.2">
      <c r="BM287" s="99"/>
      <c r="BN287" s="99"/>
      <c r="BO287" s="99"/>
      <c r="BP287" s="100"/>
      <c r="BQ287" s="100"/>
      <c r="BR287" s="101"/>
    </row>
    <row r="288" spans="65:70" ht="21" customHeight="1" x14ac:dyDescent="0.2">
      <c r="BM288" s="99"/>
      <c r="BN288" s="99"/>
      <c r="BO288" s="99"/>
      <c r="BP288" s="100"/>
      <c r="BQ288" s="100"/>
      <c r="BR288" s="101"/>
    </row>
    <row r="289" spans="65:70" ht="21" customHeight="1" x14ac:dyDescent="0.2">
      <c r="BM289" s="99"/>
      <c r="BN289" s="99"/>
      <c r="BO289" s="99"/>
      <c r="BP289" s="100"/>
      <c r="BQ289" s="100"/>
      <c r="BR289" s="101"/>
    </row>
    <row r="290" spans="65:70" ht="21" customHeight="1" x14ac:dyDescent="0.2">
      <c r="BM290" s="99"/>
      <c r="BN290" s="99"/>
      <c r="BO290" s="99"/>
      <c r="BP290" s="100"/>
      <c r="BQ290" s="100"/>
      <c r="BR290" s="101"/>
    </row>
    <row r="291" spans="65:70" ht="21" customHeight="1" x14ac:dyDescent="0.2">
      <c r="BM291" s="99"/>
      <c r="BN291" s="99"/>
      <c r="BO291" s="99"/>
      <c r="BP291" s="100"/>
      <c r="BQ291" s="100"/>
      <c r="BR291" s="101"/>
    </row>
    <row r="292" spans="65:70" ht="21" customHeight="1" x14ac:dyDescent="0.2">
      <c r="BM292" s="99"/>
      <c r="BN292" s="99"/>
      <c r="BO292" s="99"/>
      <c r="BP292" s="100"/>
      <c r="BQ292" s="100"/>
      <c r="BR292" s="101"/>
    </row>
    <row r="293" spans="65:70" ht="21" customHeight="1" x14ac:dyDescent="0.2">
      <c r="BM293" s="99"/>
      <c r="BN293" s="99"/>
      <c r="BO293" s="99"/>
      <c r="BP293" s="100"/>
      <c r="BQ293" s="100"/>
      <c r="BR293" s="101"/>
    </row>
    <row r="294" spans="65:70" ht="21" customHeight="1" x14ac:dyDescent="0.2">
      <c r="BM294" s="99"/>
      <c r="BN294" s="99"/>
      <c r="BO294" s="99"/>
      <c r="BP294" s="100"/>
      <c r="BQ294" s="100"/>
      <c r="BR294" s="101"/>
    </row>
    <row r="295" spans="65:70" ht="21" customHeight="1" x14ac:dyDescent="0.2">
      <c r="BM295" s="99"/>
      <c r="BN295" s="99"/>
      <c r="BO295" s="99"/>
      <c r="BP295" s="100"/>
      <c r="BQ295" s="100"/>
      <c r="BR295" s="101"/>
    </row>
    <row r="296" spans="65:70" ht="21" customHeight="1" x14ac:dyDescent="0.2">
      <c r="BM296" s="99"/>
      <c r="BN296" s="99"/>
      <c r="BO296" s="99"/>
      <c r="BP296" s="100"/>
      <c r="BQ296" s="100"/>
      <c r="BR296" s="101"/>
    </row>
    <row r="297" spans="65:70" ht="21" customHeight="1" x14ac:dyDescent="0.2">
      <c r="BM297" s="99"/>
      <c r="BN297" s="99"/>
      <c r="BO297" s="99"/>
      <c r="BP297" s="100"/>
      <c r="BQ297" s="100"/>
      <c r="BR297" s="101"/>
    </row>
    <row r="298" spans="65:70" ht="21" customHeight="1" x14ac:dyDescent="0.2">
      <c r="BM298" s="99"/>
      <c r="BN298" s="99"/>
      <c r="BO298" s="99"/>
      <c r="BP298" s="100"/>
      <c r="BQ298" s="100"/>
      <c r="BR298" s="101"/>
    </row>
    <row r="299" spans="65:70" ht="21" customHeight="1" x14ac:dyDescent="0.2">
      <c r="BM299" s="99"/>
      <c r="BN299" s="99"/>
      <c r="BO299" s="99"/>
      <c r="BP299" s="100"/>
      <c r="BQ299" s="100"/>
      <c r="BR299" s="101"/>
    </row>
    <row r="300" spans="65:70" ht="21" customHeight="1" x14ac:dyDescent="0.2">
      <c r="BM300" s="99"/>
      <c r="BN300" s="99"/>
      <c r="BO300" s="99"/>
      <c r="BP300" s="100"/>
      <c r="BQ300" s="100"/>
      <c r="BR300" s="101"/>
    </row>
    <row r="301" spans="65:70" ht="21" customHeight="1" x14ac:dyDescent="0.2">
      <c r="BM301" s="99"/>
      <c r="BN301" s="99"/>
      <c r="BO301" s="99"/>
      <c r="BP301" s="100"/>
      <c r="BQ301" s="100"/>
      <c r="BR301" s="101"/>
    </row>
    <row r="302" spans="65:70" ht="21" customHeight="1" x14ac:dyDescent="0.2">
      <c r="BM302" s="99"/>
      <c r="BN302" s="99"/>
      <c r="BO302" s="99"/>
      <c r="BP302" s="100"/>
      <c r="BQ302" s="100"/>
      <c r="BR302" s="101"/>
    </row>
    <row r="303" spans="65:70" ht="21" customHeight="1" x14ac:dyDescent="0.2">
      <c r="BM303" s="99"/>
      <c r="BN303" s="99"/>
      <c r="BO303" s="99"/>
      <c r="BP303" s="100"/>
      <c r="BQ303" s="100"/>
      <c r="BR303" s="101"/>
    </row>
    <row r="304" spans="65:70" ht="21" customHeight="1" x14ac:dyDescent="0.2">
      <c r="BM304" s="99"/>
      <c r="BN304" s="99"/>
      <c r="BO304" s="99"/>
      <c r="BP304" s="100"/>
      <c r="BQ304" s="100"/>
      <c r="BR304" s="101"/>
    </row>
    <row r="305" spans="65:70" ht="21" customHeight="1" x14ac:dyDescent="0.2">
      <c r="BM305" s="99"/>
      <c r="BN305" s="99"/>
      <c r="BO305" s="99"/>
      <c r="BP305" s="100"/>
      <c r="BQ305" s="100"/>
      <c r="BR305" s="101"/>
    </row>
    <row r="306" spans="65:70" ht="21" customHeight="1" x14ac:dyDescent="0.2">
      <c r="BM306" s="99"/>
      <c r="BN306" s="99"/>
      <c r="BO306" s="99"/>
      <c r="BP306" s="100"/>
      <c r="BQ306" s="100"/>
      <c r="BR306" s="101"/>
    </row>
    <row r="307" spans="65:70" ht="21" customHeight="1" x14ac:dyDescent="0.2">
      <c r="BM307" s="99"/>
      <c r="BN307" s="99"/>
      <c r="BO307" s="99"/>
      <c r="BP307" s="100"/>
      <c r="BQ307" s="100"/>
      <c r="BR307" s="101"/>
    </row>
    <row r="308" spans="65:70" ht="21" customHeight="1" x14ac:dyDescent="0.2">
      <c r="BM308" s="99"/>
      <c r="BN308" s="99"/>
      <c r="BO308" s="99"/>
      <c r="BP308" s="100"/>
      <c r="BQ308" s="100"/>
      <c r="BR308" s="101"/>
    </row>
    <row r="309" spans="65:70" ht="21" customHeight="1" x14ac:dyDescent="0.2">
      <c r="BM309" s="99"/>
      <c r="BN309" s="99"/>
      <c r="BO309" s="99"/>
      <c r="BP309" s="100"/>
      <c r="BQ309" s="100"/>
      <c r="BR309" s="101"/>
    </row>
    <row r="310" spans="65:70" ht="21" customHeight="1" x14ac:dyDescent="0.2">
      <c r="BM310" s="99"/>
      <c r="BN310" s="99"/>
      <c r="BO310" s="99"/>
      <c r="BP310" s="100"/>
      <c r="BQ310" s="100"/>
      <c r="BR310" s="101"/>
    </row>
    <row r="311" spans="65:70" ht="21" customHeight="1" x14ac:dyDescent="0.2">
      <c r="BM311" s="99"/>
      <c r="BN311" s="99"/>
      <c r="BO311" s="99"/>
      <c r="BP311" s="100"/>
      <c r="BQ311" s="100"/>
      <c r="BR311" s="101"/>
    </row>
    <row r="312" spans="65:70" ht="21" customHeight="1" x14ac:dyDescent="0.2">
      <c r="BM312" s="99"/>
      <c r="BN312" s="99"/>
      <c r="BO312" s="99"/>
      <c r="BP312" s="100"/>
      <c r="BQ312" s="100"/>
      <c r="BR312" s="101"/>
    </row>
    <row r="313" spans="65:70" ht="21" customHeight="1" x14ac:dyDescent="0.2">
      <c r="BM313" s="99"/>
      <c r="BN313" s="99"/>
      <c r="BO313" s="99"/>
      <c r="BP313" s="100"/>
      <c r="BQ313" s="100"/>
      <c r="BR313" s="101"/>
    </row>
    <row r="314" spans="65:70" ht="21" customHeight="1" x14ac:dyDescent="0.2">
      <c r="BM314" s="99"/>
      <c r="BN314" s="99"/>
      <c r="BO314" s="99"/>
      <c r="BP314" s="100"/>
      <c r="BQ314" s="100"/>
      <c r="BR314" s="101"/>
    </row>
    <row r="315" spans="65:70" ht="21" customHeight="1" x14ac:dyDescent="0.2">
      <c r="BM315" s="99"/>
      <c r="BN315" s="99"/>
      <c r="BO315" s="99"/>
      <c r="BP315" s="100"/>
      <c r="BQ315" s="100"/>
      <c r="BR315" s="101"/>
    </row>
    <row r="316" spans="65:70" ht="21" customHeight="1" x14ac:dyDescent="0.2">
      <c r="BM316" s="99"/>
      <c r="BN316" s="99"/>
      <c r="BO316" s="99"/>
      <c r="BP316" s="100"/>
      <c r="BQ316" s="100"/>
      <c r="BR316" s="101"/>
    </row>
    <row r="317" spans="65:70" ht="21" customHeight="1" x14ac:dyDescent="0.2">
      <c r="BM317" s="99"/>
      <c r="BN317" s="99"/>
      <c r="BO317" s="99"/>
      <c r="BP317" s="100"/>
      <c r="BQ317" s="100"/>
      <c r="BR317" s="101"/>
    </row>
    <row r="318" spans="65:70" ht="21" customHeight="1" x14ac:dyDescent="0.2">
      <c r="BM318" s="99"/>
      <c r="BN318" s="99"/>
      <c r="BO318" s="99"/>
      <c r="BP318" s="100"/>
      <c r="BQ318" s="100"/>
      <c r="BR318" s="101"/>
    </row>
    <row r="319" spans="65:70" ht="21" customHeight="1" x14ac:dyDescent="0.2">
      <c r="BM319" s="99"/>
      <c r="BN319" s="99"/>
      <c r="BO319" s="99"/>
      <c r="BP319" s="100"/>
      <c r="BQ319" s="100"/>
      <c r="BR319" s="101"/>
    </row>
    <row r="320" spans="65:70" ht="21" customHeight="1" x14ac:dyDescent="0.2">
      <c r="BM320" s="99"/>
      <c r="BN320" s="99"/>
      <c r="BO320" s="99"/>
      <c r="BP320" s="100"/>
      <c r="BQ320" s="100"/>
      <c r="BR320" s="101"/>
    </row>
    <row r="321" spans="65:70" ht="21" customHeight="1" x14ac:dyDescent="0.2">
      <c r="BM321" s="99"/>
      <c r="BN321" s="99"/>
      <c r="BO321" s="99"/>
      <c r="BP321" s="100"/>
      <c r="BQ321" s="100"/>
      <c r="BR321" s="101"/>
    </row>
    <row r="322" spans="65:70" ht="21" customHeight="1" x14ac:dyDescent="0.2">
      <c r="BM322" s="99"/>
      <c r="BN322" s="99"/>
      <c r="BO322" s="99"/>
      <c r="BP322" s="100"/>
      <c r="BQ322" s="100"/>
      <c r="BR322" s="101"/>
    </row>
    <row r="323" spans="65:70" ht="21" customHeight="1" x14ac:dyDescent="0.2">
      <c r="BM323" s="99"/>
      <c r="BN323" s="99"/>
      <c r="BO323" s="99"/>
      <c r="BP323" s="100"/>
      <c r="BQ323" s="100"/>
      <c r="BR323" s="101"/>
    </row>
    <row r="324" spans="65:70" ht="21" customHeight="1" x14ac:dyDescent="0.2">
      <c r="BM324" s="99"/>
      <c r="BN324" s="99"/>
      <c r="BO324" s="99"/>
      <c r="BP324" s="100"/>
      <c r="BQ324" s="100"/>
      <c r="BR324" s="101"/>
    </row>
    <row r="325" spans="65:70" ht="21" customHeight="1" x14ac:dyDescent="0.2">
      <c r="BM325" s="99"/>
      <c r="BN325" s="99"/>
      <c r="BO325" s="99"/>
      <c r="BP325" s="100"/>
      <c r="BQ325" s="100"/>
      <c r="BR325" s="101"/>
    </row>
    <row r="326" spans="65:70" ht="21" customHeight="1" x14ac:dyDescent="0.2">
      <c r="BM326" s="99"/>
      <c r="BN326" s="99"/>
      <c r="BO326" s="99"/>
      <c r="BP326" s="100"/>
      <c r="BQ326" s="100"/>
      <c r="BR326" s="101"/>
    </row>
    <row r="327" spans="65:70" ht="21" customHeight="1" x14ac:dyDescent="0.2">
      <c r="BM327" s="99"/>
      <c r="BN327" s="99"/>
      <c r="BO327" s="99"/>
      <c r="BP327" s="100"/>
      <c r="BQ327" s="100"/>
      <c r="BR327" s="101"/>
    </row>
    <row r="328" spans="65:70" ht="21" customHeight="1" x14ac:dyDescent="0.2">
      <c r="BM328" s="99"/>
      <c r="BN328" s="99"/>
      <c r="BO328" s="99"/>
      <c r="BP328" s="100"/>
      <c r="BQ328" s="100"/>
      <c r="BR328" s="101"/>
    </row>
    <row r="329" spans="65:70" ht="21" customHeight="1" x14ac:dyDescent="0.2">
      <c r="BM329" s="99"/>
      <c r="BN329" s="99"/>
      <c r="BO329" s="99"/>
      <c r="BP329" s="100"/>
      <c r="BQ329" s="100"/>
      <c r="BR329" s="101"/>
    </row>
    <row r="330" spans="65:70" ht="21" customHeight="1" x14ac:dyDescent="0.2">
      <c r="BM330" s="99"/>
      <c r="BN330" s="99"/>
      <c r="BO330" s="99"/>
      <c r="BP330" s="100"/>
      <c r="BQ330" s="100"/>
      <c r="BR330" s="101"/>
    </row>
    <row r="331" spans="65:70" ht="21" customHeight="1" x14ac:dyDescent="0.2">
      <c r="BM331" s="99"/>
      <c r="BN331" s="99"/>
      <c r="BO331" s="99"/>
      <c r="BP331" s="100"/>
      <c r="BQ331" s="100"/>
      <c r="BR331" s="101"/>
    </row>
    <row r="332" spans="65:70" ht="21" customHeight="1" x14ac:dyDescent="0.2">
      <c r="BM332" s="99"/>
      <c r="BN332" s="99"/>
      <c r="BO332" s="99"/>
      <c r="BP332" s="100"/>
      <c r="BQ332" s="100"/>
      <c r="BR332" s="101"/>
    </row>
    <row r="333" spans="65:70" ht="21" customHeight="1" x14ac:dyDescent="0.2">
      <c r="BM333" s="99"/>
      <c r="BN333" s="99"/>
      <c r="BO333" s="99"/>
      <c r="BP333" s="100"/>
      <c r="BQ333" s="100"/>
      <c r="BR333" s="101"/>
    </row>
    <row r="334" spans="65:70" ht="21" customHeight="1" x14ac:dyDescent="0.2">
      <c r="BM334" s="99"/>
      <c r="BN334" s="99"/>
      <c r="BO334" s="99"/>
      <c r="BP334" s="100"/>
      <c r="BQ334" s="100"/>
      <c r="BR334" s="101"/>
    </row>
    <row r="335" spans="65:70" ht="21" customHeight="1" x14ac:dyDescent="0.2">
      <c r="BM335" s="99"/>
      <c r="BN335" s="99"/>
      <c r="BO335" s="99"/>
      <c r="BP335" s="100"/>
      <c r="BQ335" s="100"/>
      <c r="BR335" s="101"/>
    </row>
    <row r="336" spans="65:70" ht="21" customHeight="1" x14ac:dyDescent="0.2">
      <c r="BM336" s="99"/>
      <c r="BN336" s="99"/>
      <c r="BO336" s="99"/>
      <c r="BP336" s="100"/>
      <c r="BQ336" s="100"/>
      <c r="BR336" s="101"/>
    </row>
    <row r="337" spans="65:70" ht="21" customHeight="1" x14ac:dyDescent="0.2">
      <c r="BM337" s="99"/>
      <c r="BN337" s="99"/>
      <c r="BO337" s="99"/>
      <c r="BP337" s="100"/>
      <c r="BQ337" s="100"/>
      <c r="BR337" s="101"/>
    </row>
    <row r="338" spans="65:70" ht="21" customHeight="1" x14ac:dyDescent="0.2">
      <c r="BM338" s="99"/>
      <c r="BN338" s="99"/>
      <c r="BO338" s="99"/>
      <c r="BP338" s="100"/>
      <c r="BQ338" s="100"/>
      <c r="BR338" s="101"/>
    </row>
    <row r="339" spans="65:70" ht="21" customHeight="1" x14ac:dyDescent="0.2">
      <c r="BM339" s="99"/>
      <c r="BN339" s="99"/>
      <c r="BO339" s="99"/>
      <c r="BP339" s="100"/>
      <c r="BQ339" s="100"/>
      <c r="BR339" s="101"/>
    </row>
    <row r="340" spans="65:70" ht="21" customHeight="1" x14ac:dyDescent="0.2">
      <c r="BM340" s="99"/>
      <c r="BN340" s="99"/>
      <c r="BO340" s="99"/>
      <c r="BP340" s="100"/>
      <c r="BQ340" s="100"/>
      <c r="BR340" s="101"/>
    </row>
    <row r="341" spans="65:70" ht="21" customHeight="1" x14ac:dyDescent="0.2">
      <c r="BM341" s="99"/>
      <c r="BN341" s="99"/>
      <c r="BO341" s="99"/>
      <c r="BP341" s="100"/>
      <c r="BQ341" s="100"/>
      <c r="BR341" s="101"/>
    </row>
    <row r="342" spans="65:70" ht="21" customHeight="1" x14ac:dyDescent="0.2">
      <c r="BM342" s="99"/>
      <c r="BN342" s="99"/>
      <c r="BO342" s="99"/>
      <c r="BP342" s="100"/>
      <c r="BQ342" s="100"/>
      <c r="BR342" s="101"/>
    </row>
    <row r="343" spans="65:70" ht="21" customHeight="1" x14ac:dyDescent="0.2">
      <c r="BM343" s="99"/>
      <c r="BN343" s="99"/>
      <c r="BO343" s="99"/>
      <c r="BP343" s="100"/>
      <c r="BQ343" s="100"/>
      <c r="BR343" s="101"/>
    </row>
    <row r="344" spans="65:70" ht="21" customHeight="1" x14ac:dyDescent="0.2">
      <c r="BM344" s="99"/>
      <c r="BN344" s="99"/>
      <c r="BO344" s="99"/>
      <c r="BP344" s="100"/>
      <c r="BQ344" s="100"/>
      <c r="BR344" s="101"/>
    </row>
    <row r="345" spans="65:70" ht="21" customHeight="1" x14ac:dyDescent="0.2">
      <c r="BM345" s="99"/>
      <c r="BN345" s="99"/>
      <c r="BO345" s="99"/>
      <c r="BP345" s="100"/>
      <c r="BQ345" s="100"/>
      <c r="BR345" s="101"/>
    </row>
    <row r="346" spans="65:70" ht="21" customHeight="1" x14ac:dyDescent="0.2">
      <c r="BM346" s="99"/>
      <c r="BN346" s="99"/>
      <c r="BO346" s="99"/>
      <c r="BP346" s="100"/>
      <c r="BQ346" s="100"/>
      <c r="BR346" s="101"/>
    </row>
    <row r="347" spans="65:70" ht="21" customHeight="1" x14ac:dyDescent="0.2">
      <c r="BM347" s="99"/>
      <c r="BN347" s="99"/>
      <c r="BO347" s="99"/>
      <c r="BP347" s="100"/>
      <c r="BQ347" s="100"/>
      <c r="BR347" s="101"/>
    </row>
    <row r="348" spans="65:70" ht="21" customHeight="1" x14ac:dyDescent="0.2">
      <c r="BM348" s="99"/>
      <c r="BN348" s="99"/>
      <c r="BO348" s="99"/>
      <c r="BP348" s="100"/>
      <c r="BQ348" s="100"/>
      <c r="BR348" s="101"/>
    </row>
    <row r="349" spans="65:70" ht="21" customHeight="1" x14ac:dyDescent="0.2">
      <c r="BM349" s="99"/>
      <c r="BN349" s="99"/>
      <c r="BO349" s="99"/>
      <c r="BP349" s="100"/>
      <c r="BQ349" s="100"/>
      <c r="BR349" s="101"/>
    </row>
    <row r="350" spans="65:70" ht="21" customHeight="1" x14ac:dyDescent="0.2">
      <c r="BM350" s="99"/>
      <c r="BN350" s="99"/>
      <c r="BO350" s="99"/>
      <c r="BP350" s="100"/>
      <c r="BQ350" s="100"/>
      <c r="BR350" s="101"/>
    </row>
    <row r="351" spans="65:70" ht="21" customHeight="1" x14ac:dyDescent="0.2">
      <c r="BM351" s="99"/>
      <c r="BN351" s="99"/>
      <c r="BO351" s="99"/>
      <c r="BP351" s="100"/>
      <c r="BQ351" s="100"/>
      <c r="BR351" s="101"/>
    </row>
    <row r="352" spans="65:70" ht="21" customHeight="1" x14ac:dyDescent="0.2">
      <c r="BM352" s="99"/>
      <c r="BN352" s="99"/>
      <c r="BO352" s="99"/>
      <c r="BP352" s="100"/>
      <c r="BQ352" s="100"/>
      <c r="BR352" s="101"/>
    </row>
    <row r="353" spans="65:70" ht="21" customHeight="1" x14ac:dyDescent="0.2">
      <c r="BM353" s="99"/>
      <c r="BN353" s="99"/>
      <c r="BO353" s="99"/>
      <c r="BP353" s="100"/>
      <c r="BQ353" s="100"/>
      <c r="BR353" s="101"/>
    </row>
    <row r="354" spans="65:70" ht="21" customHeight="1" x14ac:dyDescent="0.2">
      <c r="BM354" s="99"/>
      <c r="BN354" s="99"/>
      <c r="BO354" s="99"/>
      <c r="BP354" s="100"/>
      <c r="BQ354" s="100"/>
      <c r="BR354" s="101"/>
    </row>
    <row r="355" spans="65:70" ht="21" customHeight="1" x14ac:dyDescent="0.2">
      <c r="BM355" s="99"/>
      <c r="BN355" s="99"/>
      <c r="BO355" s="99"/>
      <c r="BP355" s="100"/>
      <c r="BQ355" s="100"/>
      <c r="BR355" s="101"/>
    </row>
    <row r="356" spans="65:70" ht="21" customHeight="1" x14ac:dyDescent="0.2">
      <c r="BM356" s="99"/>
      <c r="BN356" s="99"/>
      <c r="BO356" s="99"/>
      <c r="BP356" s="100"/>
      <c r="BQ356" s="100"/>
      <c r="BR356" s="101"/>
    </row>
    <row r="357" spans="65:70" ht="21" customHeight="1" x14ac:dyDescent="0.2">
      <c r="BM357" s="99"/>
      <c r="BN357" s="99"/>
      <c r="BO357" s="99"/>
      <c r="BP357" s="100"/>
      <c r="BQ357" s="100"/>
      <c r="BR357" s="101"/>
    </row>
    <row r="358" spans="65:70" ht="21" customHeight="1" x14ac:dyDescent="0.2">
      <c r="BM358" s="99"/>
      <c r="BN358" s="99"/>
      <c r="BO358" s="99"/>
      <c r="BP358" s="100"/>
      <c r="BQ358" s="100"/>
      <c r="BR358" s="101"/>
    </row>
    <row r="359" spans="65:70" ht="21" customHeight="1" x14ac:dyDescent="0.2">
      <c r="BM359" s="99"/>
      <c r="BN359" s="99"/>
      <c r="BO359" s="99"/>
      <c r="BP359" s="100"/>
      <c r="BQ359" s="100"/>
      <c r="BR359" s="101"/>
    </row>
    <row r="360" spans="65:70" ht="21" customHeight="1" x14ac:dyDescent="0.2">
      <c r="BM360" s="99"/>
      <c r="BN360" s="99"/>
      <c r="BO360" s="99"/>
      <c r="BP360" s="100"/>
      <c r="BQ360" s="100"/>
      <c r="BR360" s="101"/>
    </row>
    <row r="361" spans="65:70" ht="21" customHeight="1" x14ac:dyDescent="0.2">
      <c r="BM361" s="99"/>
      <c r="BN361" s="99"/>
      <c r="BO361" s="99"/>
      <c r="BP361" s="100"/>
      <c r="BQ361" s="100"/>
      <c r="BR361" s="101"/>
    </row>
    <row r="362" spans="65:70" ht="21" customHeight="1" x14ac:dyDescent="0.2">
      <c r="BM362" s="99"/>
      <c r="BN362" s="99"/>
      <c r="BO362" s="99"/>
      <c r="BP362" s="100"/>
      <c r="BQ362" s="100"/>
      <c r="BR362" s="101"/>
    </row>
    <row r="363" spans="65:70" ht="21" customHeight="1" x14ac:dyDescent="0.2">
      <c r="BM363" s="99"/>
      <c r="BN363" s="99"/>
      <c r="BO363" s="99"/>
      <c r="BP363" s="100"/>
      <c r="BQ363" s="100"/>
      <c r="BR363" s="101"/>
    </row>
    <row r="364" spans="65:70" ht="21" customHeight="1" x14ac:dyDescent="0.2">
      <c r="BM364" s="99"/>
      <c r="BN364" s="99"/>
      <c r="BO364" s="99"/>
      <c r="BP364" s="100"/>
      <c r="BQ364" s="100"/>
      <c r="BR364" s="101"/>
    </row>
    <row r="365" spans="65:70" ht="21" customHeight="1" x14ac:dyDescent="0.2">
      <c r="BM365" s="99"/>
      <c r="BN365" s="99"/>
      <c r="BO365" s="99"/>
      <c r="BP365" s="100"/>
      <c r="BQ365" s="100"/>
      <c r="BR365" s="101"/>
    </row>
    <row r="366" spans="65:70" ht="21" customHeight="1" x14ac:dyDescent="0.2">
      <c r="BM366" s="99"/>
      <c r="BN366" s="99"/>
      <c r="BO366" s="99"/>
      <c r="BP366" s="100"/>
      <c r="BQ366" s="100"/>
      <c r="BR366" s="101"/>
    </row>
    <row r="367" spans="65:70" ht="21" customHeight="1" x14ac:dyDescent="0.2">
      <c r="BM367" s="99"/>
      <c r="BN367" s="99"/>
      <c r="BO367" s="99"/>
      <c r="BP367" s="100"/>
      <c r="BQ367" s="100"/>
      <c r="BR367" s="101"/>
    </row>
    <row r="368" spans="65:70" ht="21" customHeight="1" x14ac:dyDescent="0.2">
      <c r="BM368" s="99"/>
      <c r="BN368" s="99"/>
      <c r="BO368" s="99"/>
      <c r="BP368" s="100"/>
      <c r="BQ368" s="100"/>
      <c r="BR368" s="101"/>
    </row>
    <row r="369" spans="65:70" ht="21" customHeight="1" x14ac:dyDescent="0.2">
      <c r="BM369" s="99"/>
      <c r="BN369" s="99"/>
      <c r="BO369" s="99"/>
      <c r="BP369" s="100"/>
      <c r="BQ369" s="100"/>
      <c r="BR369" s="101"/>
    </row>
    <row r="370" spans="65:70" ht="21" customHeight="1" x14ac:dyDescent="0.2">
      <c r="BM370" s="99"/>
      <c r="BN370" s="99"/>
      <c r="BO370" s="99"/>
      <c r="BP370" s="100"/>
      <c r="BQ370" s="100"/>
      <c r="BR370" s="101"/>
    </row>
    <row r="371" spans="65:70" ht="21" customHeight="1" x14ac:dyDescent="0.2">
      <c r="BM371" s="99"/>
      <c r="BN371" s="99"/>
      <c r="BO371" s="99"/>
      <c r="BP371" s="100"/>
      <c r="BQ371" s="100"/>
      <c r="BR371" s="101"/>
    </row>
    <row r="372" spans="65:70" ht="21" customHeight="1" x14ac:dyDescent="0.2">
      <c r="BM372" s="99"/>
      <c r="BN372" s="99"/>
      <c r="BO372" s="99"/>
      <c r="BP372" s="100"/>
      <c r="BQ372" s="100"/>
      <c r="BR372" s="101"/>
    </row>
    <row r="373" spans="65:70" ht="21" customHeight="1" x14ac:dyDescent="0.2">
      <c r="BM373" s="99"/>
      <c r="BN373" s="99"/>
      <c r="BO373" s="99"/>
      <c r="BP373" s="100"/>
      <c r="BQ373" s="100"/>
      <c r="BR373" s="101"/>
    </row>
    <row r="374" spans="65:70" ht="21" customHeight="1" x14ac:dyDescent="0.2">
      <c r="BM374" s="99"/>
      <c r="BN374" s="99"/>
      <c r="BO374" s="99"/>
      <c r="BP374" s="100"/>
      <c r="BQ374" s="100"/>
      <c r="BR374" s="101"/>
    </row>
    <row r="375" spans="65:70" ht="21" customHeight="1" x14ac:dyDescent="0.2">
      <c r="BM375" s="99"/>
      <c r="BN375" s="99"/>
      <c r="BO375" s="99"/>
      <c r="BP375" s="100"/>
      <c r="BQ375" s="100"/>
      <c r="BR375" s="101"/>
    </row>
    <row r="376" spans="65:70" ht="21" customHeight="1" x14ac:dyDescent="0.2">
      <c r="BM376" s="99"/>
      <c r="BN376" s="99"/>
      <c r="BO376" s="99"/>
      <c r="BP376" s="100"/>
      <c r="BQ376" s="100"/>
      <c r="BR376" s="101"/>
    </row>
    <row r="377" spans="65:70" ht="21" customHeight="1" x14ac:dyDescent="0.2">
      <c r="BM377" s="99"/>
      <c r="BN377" s="99"/>
      <c r="BO377" s="99"/>
      <c r="BP377" s="100"/>
      <c r="BQ377" s="100"/>
      <c r="BR377" s="101"/>
    </row>
    <row r="378" spans="65:70" ht="21" customHeight="1" x14ac:dyDescent="0.2">
      <c r="BM378" s="99"/>
      <c r="BN378" s="99"/>
      <c r="BO378" s="99"/>
      <c r="BP378" s="100"/>
      <c r="BQ378" s="100"/>
      <c r="BR378" s="101"/>
    </row>
    <row r="379" spans="65:70" ht="21" customHeight="1" x14ac:dyDescent="0.2">
      <c r="BM379" s="99"/>
      <c r="BN379" s="99"/>
      <c r="BO379" s="99"/>
      <c r="BP379" s="100"/>
      <c r="BQ379" s="100"/>
      <c r="BR379" s="101"/>
    </row>
    <row r="380" spans="65:70" ht="21" customHeight="1" x14ac:dyDescent="0.2">
      <c r="BM380" s="99"/>
      <c r="BN380" s="99"/>
      <c r="BO380" s="99"/>
      <c r="BP380" s="100"/>
      <c r="BQ380" s="100"/>
      <c r="BR380" s="101"/>
    </row>
    <row r="381" spans="65:70" ht="21" customHeight="1" x14ac:dyDescent="0.2">
      <c r="BM381" s="99"/>
      <c r="BN381" s="99"/>
      <c r="BO381" s="99"/>
      <c r="BP381" s="100"/>
      <c r="BQ381" s="100"/>
      <c r="BR381" s="101"/>
    </row>
    <row r="382" spans="65:70" ht="21" customHeight="1" x14ac:dyDescent="0.2">
      <c r="BM382" s="99"/>
      <c r="BN382" s="99"/>
      <c r="BO382" s="99"/>
      <c r="BP382" s="100"/>
      <c r="BQ382" s="100"/>
      <c r="BR382" s="101"/>
    </row>
    <row r="383" spans="65:70" ht="21" customHeight="1" x14ac:dyDescent="0.2">
      <c r="BM383" s="99"/>
      <c r="BN383" s="99"/>
      <c r="BO383" s="99"/>
      <c r="BP383" s="100"/>
      <c r="BQ383" s="100"/>
      <c r="BR383" s="101"/>
    </row>
    <row r="384" spans="65:70" ht="21" customHeight="1" x14ac:dyDescent="0.2">
      <c r="BM384" s="99"/>
      <c r="BN384" s="99"/>
      <c r="BO384" s="99"/>
      <c r="BP384" s="100"/>
      <c r="BQ384" s="100"/>
      <c r="BR384" s="101"/>
    </row>
    <row r="385" spans="65:70" ht="21" customHeight="1" x14ac:dyDescent="0.2">
      <c r="BM385" s="99"/>
      <c r="BN385" s="99"/>
      <c r="BO385" s="99"/>
      <c r="BP385" s="100"/>
      <c r="BQ385" s="100"/>
      <c r="BR385" s="101"/>
    </row>
    <row r="386" spans="65:70" ht="21" customHeight="1" x14ac:dyDescent="0.2">
      <c r="BM386" s="99"/>
      <c r="BN386" s="99"/>
      <c r="BO386" s="99"/>
      <c r="BP386" s="100"/>
      <c r="BQ386" s="100"/>
      <c r="BR386" s="101"/>
    </row>
    <row r="387" spans="65:70" ht="21" customHeight="1" x14ac:dyDescent="0.2">
      <c r="BM387" s="99"/>
      <c r="BN387" s="99"/>
      <c r="BO387" s="99"/>
      <c r="BP387" s="100"/>
      <c r="BQ387" s="100"/>
      <c r="BR387" s="101"/>
    </row>
    <row r="388" spans="65:70" ht="21" customHeight="1" x14ac:dyDescent="0.2">
      <c r="BM388" s="99"/>
      <c r="BN388" s="99"/>
      <c r="BO388" s="99"/>
      <c r="BP388" s="100"/>
      <c r="BQ388" s="100"/>
      <c r="BR388" s="101"/>
    </row>
    <row r="389" spans="65:70" ht="21" customHeight="1" x14ac:dyDescent="0.2">
      <c r="BM389" s="99"/>
      <c r="BN389" s="99"/>
      <c r="BO389" s="99"/>
      <c r="BP389" s="100"/>
      <c r="BQ389" s="100"/>
      <c r="BR389" s="101"/>
    </row>
    <row r="390" spans="65:70" ht="21" customHeight="1" x14ac:dyDescent="0.2">
      <c r="BM390" s="99"/>
      <c r="BN390" s="99"/>
      <c r="BO390" s="99"/>
      <c r="BP390" s="100"/>
      <c r="BQ390" s="100"/>
      <c r="BR390" s="101"/>
    </row>
    <row r="391" spans="65:70" ht="21" customHeight="1" x14ac:dyDescent="0.2">
      <c r="BM391" s="99"/>
      <c r="BN391" s="99"/>
      <c r="BO391" s="99"/>
      <c r="BP391" s="100"/>
      <c r="BQ391" s="100"/>
      <c r="BR391" s="101"/>
    </row>
    <row r="392" spans="65:70" ht="21" customHeight="1" x14ac:dyDescent="0.2">
      <c r="BM392" s="99"/>
      <c r="BN392" s="99"/>
      <c r="BO392" s="99"/>
      <c r="BP392" s="100"/>
      <c r="BQ392" s="100"/>
      <c r="BR392" s="101"/>
    </row>
    <row r="393" spans="65:70" ht="21" customHeight="1" x14ac:dyDescent="0.2">
      <c r="BM393" s="99"/>
      <c r="BN393" s="99"/>
      <c r="BO393" s="99"/>
      <c r="BP393" s="100"/>
      <c r="BQ393" s="100"/>
      <c r="BR393" s="101"/>
    </row>
    <row r="394" spans="65:70" ht="21" customHeight="1" x14ac:dyDescent="0.2">
      <c r="BM394" s="99"/>
      <c r="BN394" s="99"/>
      <c r="BO394" s="99"/>
      <c r="BP394" s="100"/>
      <c r="BQ394" s="100"/>
      <c r="BR394" s="101"/>
    </row>
    <row r="395" spans="65:70" ht="21" customHeight="1" x14ac:dyDescent="0.2">
      <c r="BM395" s="99"/>
      <c r="BN395" s="99"/>
      <c r="BO395" s="99"/>
      <c r="BP395" s="100"/>
      <c r="BQ395" s="100"/>
      <c r="BR395" s="101"/>
    </row>
    <row r="396" spans="65:70" ht="21" customHeight="1" x14ac:dyDescent="0.2">
      <c r="BM396" s="99"/>
      <c r="BN396" s="99"/>
      <c r="BO396" s="99"/>
      <c r="BP396" s="100"/>
      <c r="BQ396" s="100"/>
      <c r="BR396" s="101"/>
    </row>
    <row r="397" spans="65:70" ht="21" customHeight="1" x14ac:dyDescent="0.2">
      <c r="BM397" s="99"/>
      <c r="BN397" s="99"/>
      <c r="BO397" s="99"/>
      <c r="BP397" s="100"/>
      <c r="BQ397" s="100"/>
      <c r="BR397" s="101"/>
    </row>
    <row r="398" spans="65:70" ht="21" customHeight="1" x14ac:dyDescent="0.2">
      <c r="BM398" s="99"/>
      <c r="BN398" s="99"/>
      <c r="BO398" s="99"/>
      <c r="BP398" s="100"/>
      <c r="BQ398" s="100"/>
      <c r="BR398" s="101"/>
    </row>
    <row r="399" spans="65:70" ht="21" customHeight="1" x14ac:dyDescent="0.2">
      <c r="BM399" s="99"/>
      <c r="BN399" s="99"/>
      <c r="BO399" s="99"/>
      <c r="BP399" s="100"/>
      <c r="BQ399" s="100"/>
      <c r="BR399" s="101"/>
    </row>
    <row r="400" spans="65:70" ht="21" customHeight="1" x14ac:dyDescent="0.2">
      <c r="BM400" s="99"/>
      <c r="BN400" s="99"/>
      <c r="BO400" s="99"/>
      <c r="BP400" s="100"/>
      <c r="BQ400" s="100"/>
      <c r="BR400" s="101"/>
    </row>
    <row r="401" spans="65:70" ht="21" customHeight="1" x14ac:dyDescent="0.2">
      <c r="BM401" s="99"/>
      <c r="BN401" s="99"/>
      <c r="BO401" s="99"/>
      <c r="BP401" s="100"/>
      <c r="BQ401" s="100"/>
      <c r="BR401" s="101"/>
    </row>
    <row r="402" spans="65:70" ht="21" customHeight="1" x14ac:dyDescent="0.2">
      <c r="BM402" s="99"/>
      <c r="BN402" s="99"/>
      <c r="BO402" s="99"/>
      <c r="BP402" s="100"/>
      <c r="BQ402" s="100"/>
      <c r="BR402" s="101"/>
    </row>
    <row r="403" spans="65:70" ht="21" customHeight="1" x14ac:dyDescent="0.2">
      <c r="BM403" s="99"/>
      <c r="BN403" s="99"/>
      <c r="BO403" s="99"/>
      <c r="BP403" s="100"/>
      <c r="BQ403" s="100"/>
      <c r="BR403" s="101"/>
    </row>
    <row r="404" spans="65:70" ht="21" customHeight="1" x14ac:dyDescent="0.2">
      <c r="BM404" s="99"/>
      <c r="BN404" s="99"/>
      <c r="BO404" s="99"/>
      <c r="BP404" s="100"/>
      <c r="BQ404" s="100"/>
      <c r="BR404" s="101"/>
    </row>
    <row r="405" spans="65:70" ht="21" customHeight="1" x14ac:dyDescent="0.2">
      <c r="BM405" s="99"/>
      <c r="BN405" s="99"/>
      <c r="BO405" s="99"/>
      <c r="BP405" s="100"/>
      <c r="BQ405" s="100"/>
      <c r="BR405" s="101"/>
    </row>
    <row r="406" spans="65:70" ht="21" customHeight="1" x14ac:dyDescent="0.2">
      <c r="BM406" s="99"/>
      <c r="BN406" s="99"/>
      <c r="BO406" s="99"/>
      <c r="BP406" s="100"/>
      <c r="BQ406" s="100"/>
      <c r="BR406" s="101"/>
    </row>
    <row r="407" spans="65:70" ht="21" customHeight="1" x14ac:dyDescent="0.2">
      <c r="BM407" s="99"/>
      <c r="BN407" s="99"/>
      <c r="BO407" s="99"/>
      <c r="BP407" s="100"/>
      <c r="BQ407" s="100"/>
      <c r="BR407" s="101"/>
    </row>
    <row r="408" spans="65:70" ht="21" customHeight="1" x14ac:dyDescent="0.2">
      <c r="BM408" s="99"/>
      <c r="BN408" s="99"/>
      <c r="BO408" s="99"/>
      <c r="BP408" s="100"/>
      <c r="BQ408" s="100"/>
      <c r="BR408" s="101"/>
    </row>
    <row r="409" spans="65:70" ht="21" customHeight="1" x14ac:dyDescent="0.2">
      <c r="BM409" s="99"/>
      <c r="BN409" s="99"/>
      <c r="BO409" s="99"/>
      <c r="BP409" s="100"/>
      <c r="BQ409" s="100"/>
      <c r="BR409" s="101"/>
    </row>
    <row r="410" spans="65:70" ht="21" customHeight="1" x14ac:dyDescent="0.2">
      <c r="BM410" s="99"/>
      <c r="BN410" s="99"/>
      <c r="BO410" s="99"/>
      <c r="BP410" s="100"/>
      <c r="BQ410" s="100"/>
      <c r="BR410" s="101"/>
    </row>
    <row r="411" spans="65:70" ht="21" customHeight="1" x14ac:dyDescent="0.2">
      <c r="BM411" s="99"/>
      <c r="BN411" s="99"/>
      <c r="BO411" s="99"/>
      <c r="BP411" s="100"/>
      <c r="BQ411" s="100"/>
      <c r="BR411" s="101"/>
    </row>
    <row r="412" spans="65:70" ht="21" customHeight="1" x14ac:dyDescent="0.2">
      <c r="BM412" s="99"/>
      <c r="BN412" s="99"/>
      <c r="BO412" s="99"/>
      <c r="BP412" s="100"/>
      <c r="BQ412" s="100"/>
      <c r="BR412" s="101"/>
    </row>
    <row r="413" spans="65:70" ht="21" customHeight="1" x14ac:dyDescent="0.2">
      <c r="BM413" s="99"/>
      <c r="BN413" s="99"/>
      <c r="BO413" s="99"/>
      <c r="BP413" s="100"/>
      <c r="BQ413" s="100"/>
      <c r="BR413" s="101"/>
    </row>
    <row r="414" spans="65:70" ht="21" customHeight="1" x14ac:dyDescent="0.2">
      <c r="BM414" s="99"/>
      <c r="BN414" s="99"/>
      <c r="BO414" s="99"/>
      <c r="BP414" s="100"/>
      <c r="BQ414" s="100"/>
      <c r="BR414" s="101"/>
    </row>
    <row r="415" spans="65:70" ht="21" customHeight="1" x14ac:dyDescent="0.2">
      <c r="BM415" s="99"/>
      <c r="BN415" s="99"/>
      <c r="BO415" s="99"/>
      <c r="BP415" s="100"/>
      <c r="BQ415" s="100"/>
      <c r="BR415" s="101"/>
    </row>
    <row r="416" spans="65:70" ht="21" customHeight="1" x14ac:dyDescent="0.2">
      <c r="BM416" s="99"/>
      <c r="BN416" s="99"/>
      <c r="BO416" s="99"/>
      <c r="BP416" s="100"/>
      <c r="BQ416" s="100"/>
      <c r="BR416" s="101"/>
    </row>
    <row r="417" spans="65:70" ht="21" customHeight="1" x14ac:dyDescent="0.2">
      <c r="BM417" s="99"/>
      <c r="BN417" s="99"/>
      <c r="BO417" s="99"/>
      <c r="BP417" s="100"/>
      <c r="BQ417" s="100"/>
      <c r="BR417" s="101"/>
    </row>
    <row r="418" spans="65:70" ht="21" customHeight="1" x14ac:dyDescent="0.2">
      <c r="BM418" s="99"/>
      <c r="BN418" s="99"/>
      <c r="BO418" s="99"/>
      <c r="BP418" s="100"/>
      <c r="BQ418" s="100"/>
      <c r="BR418" s="101"/>
    </row>
    <row r="419" spans="65:70" ht="21" customHeight="1" x14ac:dyDescent="0.2">
      <c r="BM419" s="99"/>
      <c r="BN419" s="99"/>
      <c r="BO419" s="99"/>
      <c r="BP419" s="100"/>
      <c r="BQ419" s="100"/>
      <c r="BR419" s="101"/>
    </row>
    <row r="420" spans="65:70" ht="21" customHeight="1" x14ac:dyDescent="0.2">
      <c r="BM420" s="99"/>
      <c r="BN420" s="99"/>
      <c r="BO420" s="99"/>
      <c r="BP420" s="100"/>
      <c r="BQ420" s="100"/>
      <c r="BR420" s="101"/>
    </row>
    <row r="421" spans="65:70" ht="21" customHeight="1" x14ac:dyDescent="0.2">
      <c r="BM421" s="99"/>
      <c r="BN421" s="99"/>
      <c r="BO421" s="99"/>
      <c r="BP421" s="100"/>
      <c r="BQ421" s="100"/>
      <c r="BR421" s="101"/>
    </row>
    <row r="422" spans="65:70" ht="21" customHeight="1" x14ac:dyDescent="0.2">
      <c r="BM422" s="99"/>
      <c r="BN422" s="99"/>
      <c r="BO422" s="99"/>
      <c r="BP422" s="100"/>
      <c r="BQ422" s="100"/>
      <c r="BR422" s="101"/>
    </row>
    <row r="423" spans="65:70" ht="21" customHeight="1" x14ac:dyDescent="0.2">
      <c r="BM423" s="99"/>
      <c r="BN423" s="99"/>
      <c r="BO423" s="99"/>
      <c r="BP423" s="100"/>
      <c r="BQ423" s="100"/>
      <c r="BR423" s="101"/>
    </row>
    <row r="424" spans="65:70" ht="21" customHeight="1" x14ac:dyDescent="0.2">
      <c r="BM424" s="99"/>
      <c r="BN424" s="99"/>
      <c r="BO424" s="99"/>
      <c r="BP424" s="100"/>
      <c r="BQ424" s="100"/>
      <c r="BR424" s="101"/>
    </row>
    <row r="425" spans="65:70" ht="21" customHeight="1" x14ac:dyDescent="0.2">
      <c r="BM425" s="99"/>
      <c r="BN425" s="99"/>
      <c r="BO425" s="99"/>
      <c r="BP425" s="100"/>
      <c r="BQ425" s="100"/>
      <c r="BR425" s="101"/>
    </row>
    <row r="426" spans="65:70" ht="21" customHeight="1" x14ac:dyDescent="0.2">
      <c r="BM426" s="99"/>
      <c r="BN426" s="99"/>
      <c r="BO426" s="99"/>
      <c r="BP426" s="100"/>
      <c r="BQ426" s="100"/>
      <c r="BR426" s="101"/>
    </row>
    <row r="427" spans="65:70" ht="21" customHeight="1" x14ac:dyDescent="0.2">
      <c r="BM427" s="99"/>
      <c r="BN427" s="99"/>
      <c r="BO427" s="99"/>
      <c r="BP427" s="100"/>
      <c r="BQ427" s="100"/>
      <c r="BR427" s="101"/>
    </row>
    <row r="428" spans="65:70" ht="21" customHeight="1" x14ac:dyDescent="0.2">
      <c r="BM428" s="99"/>
      <c r="BN428" s="99"/>
      <c r="BO428" s="99"/>
      <c r="BP428" s="100"/>
      <c r="BQ428" s="100"/>
      <c r="BR428" s="101"/>
    </row>
    <row r="429" spans="65:70" ht="21" customHeight="1" x14ac:dyDescent="0.2">
      <c r="BM429" s="99"/>
      <c r="BN429" s="99"/>
      <c r="BO429" s="99"/>
      <c r="BP429" s="100"/>
      <c r="BQ429" s="100"/>
      <c r="BR429" s="101"/>
    </row>
    <row r="430" spans="65:70" ht="21" customHeight="1" x14ac:dyDescent="0.2">
      <c r="BM430" s="99"/>
      <c r="BN430" s="99"/>
      <c r="BO430" s="99"/>
      <c r="BP430" s="100"/>
      <c r="BQ430" s="100"/>
      <c r="BR430" s="101"/>
    </row>
    <row r="431" spans="65:70" ht="21" customHeight="1" x14ac:dyDescent="0.2">
      <c r="BM431" s="99"/>
      <c r="BN431" s="99"/>
      <c r="BO431" s="99"/>
      <c r="BP431" s="100"/>
      <c r="BQ431" s="100"/>
      <c r="BR431" s="101"/>
    </row>
    <row r="432" spans="65:70" ht="21" customHeight="1" x14ac:dyDescent="0.2">
      <c r="BM432" s="99"/>
      <c r="BN432" s="99"/>
      <c r="BO432" s="99"/>
      <c r="BP432" s="100"/>
      <c r="BQ432" s="100"/>
      <c r="BR432" s="101"/>
    </row>
    <row r="433" spans="65:70" ht="21" customHeight="1" x14ac:dyDescent="0.2">
      <c r="BM433" s="99"/>
      <c r="BN433" s="99"/>
      <c r="BO433" s="99"/>
      <c r="BP433" s="100"/>
      <c r="BQ433" s="100"/>
      <c r="BR433" s="101"/>
    </row>
    <row r="434" spans="65:70" ht="21" customHeight="1" x14ac:dyDescent="0.2">
      <c r="BM434" s="99"/>
      <c r="BN434" s="99"/>
      <c r="BO434" s="99"/>
      <c r="BP434" s="100"/>
      <c r="BQ434" s="100"/>
      <c r="BR434" s="101"/>
    </row>
    <row r="435" spans="65:70" ht="21" customHeight="1" x14ac:dyDescent="0.2">
      <c r="BM435" s="99"/>
      <c r="BN435" s="99"/>
      <c r="BO435" s="99"/>
      <c r="BP435" s="100"/>
      <c r="BQ435" s="100"/>
      <c r="BR435" s="101"/>
    </row>
    <row r="436" spans="65:70" ht="21" customHeight="1" x14ac:dyDescent="0.2">
      <c r="BM436" s="99"/>
      <c r="BN436" s="99"/>
      <c r="BO436" s="99"/>
      <c r="BP436" s="100"/>
      <c r="BQ436" s="100"/>
      <c r="BR436" s="101"/>
    </row>
    <row r="437" spans="65:70" ht="21" customHeight="1" x14ac:dyDescent="0.2">
      <c r="BM437" s="99"/>
      <c r="BN437" s="99"/>
      <c r="BO437" s="99"/>
      <c r="BP437" s="100"/>
      <c r="BQ437" s="100"/>
      <c r="BR437" s="101"/>
    </row>
    <row r="438" spans="65:70" ht="21" customHeight="1" x14ac:dyDescent="0.2">
      <c r="BM438" s="99"/>
      <c r="BN438" s="99"/>
      <c r="BO438" s="99"/>
      <c r="BP438" s="100"/>
      <c r="BQ438" s="100"/>
      <c r="BR438" s="101"/>
    </row>
    <row r="439" spans="65:70" ht="21" customHeight="1" x14ac:dyDescent="0.2">
      <c r="BM439" s="99"/>
      <c r="BN439" s="99"/>
      <c r="BO439" s="99"/>
      <c r="BP439" s="100"/>
      <c r="BQ439" s="100"/>
      <c r="BR439" s="101"/>
    </row>
    <row r="440" spans="65:70" ht="21" customHeight="1" x14ac:dyDescent="0.2">
      <c r="BM440" s="99"/>
      <c r="BN440" s="99"/>
      <c r="BO440" s="99"/>
      <c r="BP440" s="100"/>
      <c r="BQ440" s="100"/>
      <c r="BR440" s="101"/>
    </row>
    <row r="441" spans="65:70" ht="21" customHeight="1" x14ac:dyDescent="0.2">
      <c r="BM441" s="99"/>
      <c r="BN441" s="99"/>
      <c r="BO441" s="99"/>
      <c r="BP441" s="100"/>
      <c r="BQ441" s="100"/>
      <c r="BR441" s="101"/>
    </row>
    <row r="442" spans="65:70" ht="21" customHeight="1" x14ac:dyDescent="0.2">
      <c r="BM442" s="99"/>
      <c r="BN442" s="99"/>
      <c r="BO442" s="99"/>
      <c r="BP442" s="100"/>
      <c r="BQ442" s="100"/>
      <c r="BR442" s="101"/>
    </row>
    <row r="443" spans="65:70" ht="21" customHeight="1" x14ac:dyDescent="0.2">
      <c r="BM443" s="99"/>
      <c r="BN443" s="99"/>
      <c r="BO443" s="99"/>
      <c r="BP443" s="100"/>
      <c r="BQ443" s="100"/>
      <c r="BR443" s="101"/>
    </row>
    <row r="444" spans="65:70" ht="21" customHeight="1" x14ac:dyDescent="0.2">
      <c r="BM444" s="99"/>
      <c r="BN444" s="99"/>
      <c r="BO444" s="99"/>
      <c r="BP444" s="100"/>
      <c r="BQ444" s="100"/>
      <c r="BR444" s="101"/>
    </row>
    <row r="445" spans="65:70" ht="21" customHeight="1" x14ac:dyDescent="0.2">
      <c r="BM445" s="99"/>
      <c r="BN445" s="99"/>
      <c r="BO445" s="99"/>
      <c r="BP445" s="100"/>
      <c r="BQ445" s="100"/>
      <c r="BR445" s="101"/>
    </row>
    <row r="446" spans="65:70" ht="21" customHeight="1" x14ac:dyDescent="0.2">
      <c r="BM446" s="99"/>
      <c r="BN446" s="99"/>
      <c r="BO446" s="99"/>
      <c r="BP446" s="100"/>
      <c r="BQ446" s="100"/>
      <c r="BR446" s="101"/>
    </row>
    <row r="447" spans="65:70" ht="21" customHeight="1" x14ac:dyDescent="0.2">
      <c r="BM447" s="99"/>
      <c r="BN447" s="99"/>
      <c r="BO447" s="99"/>
      <c r="BP447" s="100"/>
      <c r="BQ447" s="100"/>
      <c r="BR447" s="101"/>
    </row>
    <row r="448" spans="65:70" ht="21" customHeight="1" x14ac:dyDescent="0.2">
      <c r="BM448" s="99"/>
      <c r="BN448" s="99"/>
      <c r="BO448" s="99"/>
      <c r="BP448" s="100"/>
      <c r="BQ448" s="100"/>
      <c r="BR448" s="101"/>
    </row>
    <row r="449" spans="65:70" ht="21" customHeight="1" x14ac:dyDescent="0.2">
      <c r="BM449" s="99"/>
      <c r="BN449" s="99"/>
      <c r="BO449" s="99"/>
      <c r="BP449" s="100"/>
      <c r="BQ449" s="100"/>
      <c r="BR449" s="101"/>
    </row>
    <row r="450" spans="65:70" ht="21" customHeight="1" x14ac:dyDescent="0.2">
      <c r="BM450" s="99"/>
      <c r="BN450" s="99"/>
      <c r="BO450" s="99"/>
      <c r="BP450" s="100"/>
      <c r="BQ450" s="100"/>
      <c r="BR450" s="101"/>
    </row>
    <row r="451" spans="65:70" ht="21" customHeight="1" x14ac:dyDescent="0.2">
      <c r="BM451" s="99"/>
      <c r="BN451" s="99"/>
      <c r="BO451" s="99"/>
      <c r="BP451" s="100"/>
      <c r="BQ451" s="100"/>
      <c r="BR451" s="101"/>
    </row>
    <row r="452" spans="65:70" ht="21" customHeight="1" x14ac:dyDescent="0.2">
      <c r="BM452" s="99"/>
      <c r="BN452" s="99"/>
      <c r="BO452" s="99"/>
      <c r="BP452" s="100"/>
      <c r="BQ452" s="100"/>
      <c r="BR452" s="101"/>
    </row>
    <row r="453" spans="65:70" ht="21" customHeight="1" x14ac:dyDescent="0.2">
      <c r="BM453" s="99"/>
      <c r="BN453" s="99"/>
      <c r="BO453" s="99"/>
      <c r="BP453" s="100"/>
      <c r="BQ453" s="100"/>
      <c r="BR453" s="101"/>
    </row>
    <row r="454" spans="65:70" ht="21" customHeight="1" x14ac:dyDescent="0.2">
      <c r="BM454" s="99"/>
      <c r="BN454" s="99"/>
      <c r="BO454" s="99"/>
      <c r="BP454" s="100"/>
      <c r="BQ454" s="100"/>
      <c r="BR454" s="101"/>
    </row>
    <row r="455" spans="65:70" ht="21" customHeight="1" x14ac:dyDescent="0.2">
      <c r="BM455" s="99"/>
      <c r="BN455" s="99"/>
      <c r="BO455" s="99"/>
      <c r="BP455" s="100"/>
      <c r="BQ455" s="100"/>
      <c r="BR455" s="101"/>
    </row>
    <row r="456" spans="65:70" ht="21" customHeight="1" x14ac:dyDescent="0.2">
      <c r="BM456" s="99"/>
      <c r="BN456" s="99"/>
      <c r="BO456" s="99"/>
      <c r="BP456" s="100"/>
      <c r="BQ456" s="100"/>
      <c r="BR456" s="101"/>
    </row>
    <row r="457" spans="65:70" ht="21" customHeight="1" x14ac:dyDescent="0.2">
      <c r="BM457" s="99"/>
      <c r="BN457" s="99"/>
      <c r="BO457" s="99"/>
      <c r="BP457" s="100"/>
      <c r="BQ457" s="100"/>
      <c r="BR457" s="101"/>
    </row>
    <row r="458" spans="65:70" ht="21" customHeight="1" x14ac:dyDescent="0.2">
      <c r="BM458" s="99"/>
      <c r="BN458" s="99"/>
      <c r="BO458" s="99"/>
      <c r="BP458" s="100"/>
      <c r="BQ458" s="100"/>
      <c r="BR458" s="101"/>
    </row>
    <row r="459" spans="65:70" ht="21" customHeight="1" x14ac:dyDescent="0.2">
      <c r="BM459" s="99"/>
      <c r="BN459" s="99"/>
      <c r="BO459" s="99"/>
      <c r="BP459" s="100"/>
      <c r="BQ459" s="100"/>
      <c r="BR459" s="101"/>
    </row>
    <row r="460" spans="65:70" ht="21" customHeight="1" x14ac:dyDescent="0.2">
      <c r="BM460" s="99"/>
      <c r="BN460" s="99"/>
      <c r="BO460" s="99"/>
      <c r="BP460" s="100"/>
      <c r="BQ460" s="100"/>
      <c r="BR460" s="101"/>
    </row>
    <row r="461" spans="65:70" ht="21" customHeight="1" x14ac:dyDescent="0.2">
      <c r="BM461" s="99"/>
      <c r="BN461" s="99"/>
      <c r="BO461" s="99"/>
      <c r="BP461" s="100"/>
      <c r="BQ461" s="100"/>
      <c r="BR461" s="101"/>
    </row>
    <row r="462" spans="65:70" ht="21" customHeight="1" x14ac:dyDescent="0.2">
      <c r="BM462" s="99"/>
      <c r="BN462" s="99"/>
      <c r="BO462" s="99"/>
      <c r="BP462" s="100"/>
      <c r="BQ462" s="100"/>
      <c r="BR462" s="101"/>
    </row>
    <row r="463" spans="65:70" ht="21" customHeight="1" x14ac:dyDescent="0.2">
      <c r="BM463" s="99"/>
      <c r="BN463" s="99"/>
      <c r="BO463" s="99"/>
      <c r="BP463" s="100"/>
      <c r="BQ463" s="100"/>
      <c r="BR463" s="101"/>
    </row>
    <row r="464" spans="65:70" ht="21" customHeight="1" x14ac:dyDescent="0.2">
      <c r="BM464" s="99"/>
      <c r="BN464" s="99"/>
      <c r="BO464" s="99"/>
      <c r="BP464" s="100"/>
      <c r="BQ464" s="100"/>
      <c r="BR464" s="101"/>
    </row>
    <row r="465" spans="65:70" ht="21" customHeight="1" x14ac:dyDescent="0.2">
      <c r="BM465" s="99"/>
      <c r="BN465" s="99"/>
      <c r="BO465" s="99"/>
      <c r="BP465" s="100"/>
      <c r="BQ465" s="100"/>
      <c r="BR465" s="101"/>
    </row>
    <row r="466" spans="65:70" ht="21" customHeight="1" x14ac:dyDescent="0.2">
      <c r="BM466" s="99"/>
      <c r="BN466" s="99"/>
      <c r="BO466" s="99"/>
      <c r="BP466" s="100"/>
      <c r="BQ466" s="100"/>
      <c r="BR466" s="101"/>
    </row>
    <row r="467" spans="65:70" ht="21" customHeight="1" x14ac:dyDescent="0.2">
      <c r="BM467" s="99"/>
      <c r="BN467" s="99"/>
      <c r="BO467" s="99"/>
      <c r="BP467" s="100"/>
      <c r="BQ467" s="100"/>
      <c r="BR467" s="101"/>
    </row>
    <row r="468" spans="65:70" ht="21" customHeight="1" x14ac:dyDescent="0.2">
      <c r="BM468" s="99"/>
      <c r="BN468" s="99"/>
      <c r="BO468" s="99"/>
      <c r="BP468" s="100"/>
      <c r="BQ468" s="100"/>
      <c r="BR468" s="101"/>
    </row>
    <row r="469" spans="65:70" ht="21" customHeight="1" x14ac:dyDescent="0.2">
      <c r="BM469" s="99"/>
      <c r="BN469" s="99"/>
      <c r="BO469" s="99"/>
      <c r="BP469" s="100"/>
      <c r="BQ469" s="100"/>
      <c r="BR469" s="101"/>
    </row>
    <row r="470" spans="65:70" ht="21" customHeight="1" x14ac:dyDescent="0.2">
      <c r="BM470" s="99"/>
      <c r="BN470" s="99"/>
      <c r="BO470" s="99"/>
      <c r="BP470" s="100"/>
      <c r="BQ470" s="100"/>
      <c r="BR470" s="101"/>
    </row>
    <row r="471" spans="65:70" ht="21" customHeight="1" x14ac:dyDescent="0.2">
      <c r="BM471" s="99"/>
      <c r="BN471" s="99"/>
      <c r="BO471" s="99"/>
      <c r="BP471" s="100"/>
      <c r="BQ471" s="100"/>
      <c r="BR471" s="101"/>
    </row>
    <row r="472" spans="65:70" ht="21" customHeight="1" x14ac:dyDescent="0.2">
      <c r="BM472" s="99"/>
      <c r="BN472" s="99"/>
      <c r="BO472" s="99"/>
      <c r="BP472" s="100"/>
      <c r="BQ472" s="100"/>
      <c r="BR472" s="101"/>
    </row>
    <row r="473" spans="65:70" ht="21" customHeight="1" x14ac:dyDescent="0.2">
      <c r="BM473" s="99"/>
      <c r="BN473" s="99"/>
      <c r="BO473" s="99"/>
      <c r="BP473" s="100"/>
      <c r="BQ473" s="100"/>
      <c r="BR473" s="101"/>
    </row>
    <row r="474" spans="65:70" ht="21" customHeight="1" x14ac:dyDescent="0.2">
      <c r="BM474" s="99"/>
      <c r="BN474" s="99"/>
      <c r="BO474" s="99"/>
      <c r="BP474" s="100"/>
      <c r="BQ474" s="100"/>
      <c r="BR474" s="101"/>
    </row>
    <row r="475" spans="65:70" ht="21" customHeight="1" x14ac:dyDescent="0.2">
      <c r="BM475" s="99"/>
      <c r="BN475" s="99"/>
      <c r="BO475" s="99"/>
      <c r="BP475" s="100"/>
      <c r="BQ475" s="100"/>
      <c r="BR475" s="101"/>
    </row>
    <row r="476" spans="65:70" ht="21" customHeight="1" x14ac:dyDescent="0.2">
      <c r="BM476" s="99"/>
      <c r="BN476" s="99"/>
      <c r="BO476" s="99"/>
      <c r="BP476" s="100"/>
      <c r="BQ476" s="100"/>
      <c r="BR476" s="101"/>
    </row>
    <row r="477" spans="65:70" ht="21" customHeight="1" x14ac:dyDescent="0.2">
      <c r="BM477" s="99"/>
      <c r="BN477" s="99"/>
      <c r="BO477" s="99"/>
      <c r="BP477" s="100"/>
      <c r="BQ477" s="100"/>
      <c r="BR477" s="101"/>
    </row>
    <row r="478" spans="65:70" ht="21" customHeight="1" x14ac:dyDescent="0.2">
      <c r="BM478" s="99"/>
      <c r="BN478" s="99"/>
      <c r="BO478" s="99"/>
      <c r="BP478" s="100"/>
      <c r="BQ478" s="100"/>
      <c r="BR478" s="101"/>
    </row>
    <row r="479" spans="65:70" ht="21" customHeight="1" x14ac:dyDescent="0.2">
      <c r="BM479" s="99"/>
      <c r="BN479" s="99"/>
      <c r="BO479" s="99"/>
      <c r="BP479" s="100"/>
      <c r="BQ479" s="100"/>
      <c r="BR479" s="101"/>
    </row>
    <row r="480" spans="65:70" ht="21" customHeight="1" x14ac:dyDescent="0.2">
      <c r="BM480" s="99"/>
      <c r="BN480" s="99"/>
      <c r="BO480" s="99"/>
      <c r="BP480" s="100"/>
      <c r="BQ480" s="100"/>
      <c r="BR480" s="101"/>
    </row>
    <row r="481" spans="65:70" ht="21" customHeight="1" x14ac:dyDescent="0.2">
      <c r="BM481" s="99"/>
      <c r="BN481" s="99"/>
      <c r="BO481" s="99"/>
      <c r="BP481" s="100"/>
      <c r="BQ481" s="100"/>
      <c r="BR481" s="101"/>
    </row>
    <row r="482" spans="65:70" ht="21" customHeight="1" x14ac:dyDescent="0.2">
      <c r="BM482" s="99"/>
      <c r="BN482" s="99"/>
      <c r="BO482" s="99"/>
      <c r="BP482" s="100"/>
      <c r="BQ482" s="100"/>
      <c r="BR482" s="101"/>
    </row>
    <row r="483" spans="65:70" ht="21" customHeight="1" x14ac:dyDescent="0.2">
      <c r="BM483" s="99"/>
      <c r="BN483" s="99"/>
      <c r="BO483" s="99"/>
      <c r="BP483" s="100"/>
      <c r="BQ483" s="100"/>
      <c r="BR483" s="101"/>
    </row>
    <row r="484" spans="65:70" ht="21" customHeight="1" x14ac:dyDescent="0.2">
      <c r="BM484" s="99"/>
      <c r="BN484" s="99"/>
      <c r="BO484" s="99"/>
      <c r="BP484" s="100"/>
      <c r="BQ484" s="100"/>
      <c r="BR484" s="101"/>
    </row>
    <row r="485" spans="65:70" ht="21" customHeight="1" x14ac:dyDescent="0.2">
      <c r="BM485" s="99"/>
      <c r="BN485" s="99"/>
      <c r="BO485" s="99"/>
      <c r="BP485" s="100"/>
      <c r="BQ485" s="100"/>
      <c r="BR485" s="101"/>
    </row>
    <row r="486" spans="65:70" ht="21" customHeight="1" x14ac:dyDescent="0.2">
      <c r="BM486" s="99"/>
      <c r="BN486" s="99"/>
      <c r="BO486" s="99"/>
      <c r="BP486" s="100"/>
      <c r="BQ486" s="100"/>
      <c r="BR486" s="101"/>
    </row>
    <row r="487" spans="65:70" ht="21" customHeight="1" x14ac:dyDescent="0.2">
      <c r="BM487" s="99"/>
      <c r="BN487" s="99"/>
      <c r="BO487" s="99"/>
      <c r="BP487" s="100"/>
      <c r="BQ487" s="100"/>
      <c r="BR487" s="101"/>
    </row>
    <row r="488" spans="65:70" ht="21" customHeight="1" x14ac:dyDescent="0.2">
      <c r="BM488" s="99"/>
      <c r="BN488" s="99"/>
      <c r="BO488" s="99"/>
      <c r="BP488" s="100"/>
      <c r="BQ488" s="100"/>
      <c r="BR488" s="101"/>
    </row>
    <row r="489" spans="65:70" ht="21" customHeight="1" x14ac:dyDescent="0.2">
      <c r="BM489" s="99"/>
      <c r="BN489" s="99"/>
      <c r="BO489" s="99"/>
      <c r="BP489" s="100"/>
      <c r="BQ489" s="100"/>
      <c r="BR489" s="101"/>
    </row>
    <row r="490" spans="65:70" ht="21" customHeight="1" x14ac:dyDescent="0.2">
      <c r="BM490" s="99"/>
      <c r="BN490" s="99"/>
      <c r="BO490" s="99"/>
      <c r="BP490" s="100"/>
      <c r="BQ490" s="100"/>
      <c r="BR490" s="101"/>
    </row>
    <row r="491" spans="65:70" ht="21" customHeight="1" x14ac:dyDescent="0.2">
      <c r="BM491" s="99"/>
      <c r="BN491" s="99"/>
      <c r="BO491" s="99"/>
      <c r="BP491" s="100"/>
      <c r="BQ491" s="100"/>
      <c r="BR491" s="101"/>
    </row>
    <row r="492" spans="65:70" ht="21" customHeight="1" x14ac:dyDescent="0.2">
      <c r="BM492" s="99"/>
      <c r="BN492" s="99"/>
      <c r="BO492" s="99"/>
      <c r="BP492" s="100"/>
      <c r="BQ492" s="100"/>
      <c r="BR492" s="101"/>
    </row>
    <row r="493" spans="65:70" ht="21" customHeight="1" x14ac:dyDescent="0.2">
      <c r="BM493" s="99"/>
      <c r="BN493" s="99"/>
      <c r="BO493" s="99"/>
      <c r="BP493" s="100"/>
      <c r="BQ493" s="100"/>
      <c r="BR493" s="101"/>
    </row>
    <row r="494" spans="65:70" ht="21" customHeight="1" x14ac:dyDescent="0.2">
      <c r="BM494" s="99"/>
      <c r="BN494" s="99"/>
      <c r="BO494" s="99"/>
      <c r="BP494" s="100"/>
      <c r="BQ494" s="100"/>
      <c r="BR494" s="101"/>
    </row>
    <row r="495" spans="65:70" ht="21" customHeight="1" x14ac:dyDescent="0.2">
      <c r="BM495" s="99"/>
      <c r="BN495" s="99"/>
      <c r="BO495" s="99"/>
      <c r="BP495" s="100"/>
      <c r="BQ495" s="100"/>
      <c r="BR495" s="101"/>
    </row>
    <row r="496" spans="65:70" ht="21" customHeight="1" x14ac:dyDescent="0.2">
      <c r="BM496" s="99"/>
      <c r="BN496" s="99"/>
      <c r="BO496" s="99"/>
      <c r="BP496" s="100"/>
      <c r="BQ496" s="100"/>
      <c r="BR496" s="101"/>
    </row>
    <row r="497" spans="65:70" ht="21" customHeight="1" x14ac:dyDescent="0.2">
      <c r="BM497" s="99"/>
      <c r="BN497" s="99"/>
      <c r="BO497" s="99"/>
      <c r="BP497" s="100"/>
      <c r="BQ497" s="100"/>
      <c r="BR497" s="101"/>
    </row>
    <row r="498" spans="65:70" ht="21" customHeight="1" x14ac:dyDescent="0.2">
      <c r="BM498" s="99"/>
      <c r="BN498" s="99"/>
      <c r="BO498" s="99"/>
      <c r="BP498" s="100"/>
      <c r="BQ498" s="100"/>
      <c r="BR498" s="101"/>
    </row>
    <row r="499" spans="65:70" ht="21" customHeight="1" x14ac:dyDescent="0.2">
      <c r="BM499" s="99"/>
      <c r="BN499" s="99"/>
      <c r="BO499" s="99"/>
      <c r="BP499" s="100"/>
      <c r="BQ499" s="100"/>
      <c r="BR499" s="101"/>
    </row>
    <row r="500" spans="65:70" ht="21" customHeight="1" x14ac:dyDescent="0.2">
      <c r="BM500" s="99"/>
      <c r="BN500" s="99"/>
      <c r="BO500" s="99"/>
      <c r="BP500" s="100"/>
      <c r="BQ500" s="100"/>
      <c r="BR500" s="101"/>
    </row>
    <row r="501" spans="65:70" ht="21" customHeight="1" x14ac:dyDescent="0.2">
      <c r="BM501" s="99"/>
      <c r="BN501" s="99"/>
      <c r="BO501" s="99"/>
      <c r="BP501" s="100"/>
      <c r="BQ501" s="100"/>
      <c r="BR501" s="101"/>
    </row>
    <row r="502" spans="65:70" ht="21" customHeight="1" x14ac:dyDescent="0.2">
      <c r="BM502" s="99"/>
      <c r="BN502" s="99"/>
      <c r="BO502" s="99"/>
      <c r="BP502" s="100"/>
      <c r="BQ502" s="100"/>
      <c r="BR502" s="101"/>
    </row>
    <row r="503" spans="65:70" ht="21" customHeight="1" x14ac:dyDescent="0.2">
      <c r="BM503" s="99"/>
      <c r="BN503" s="99"/>
      <c r="BO503" s="99"/>
      <c r="BP503" s="100"/>
      <c r="BQ503" s="100"/>
      <c r="BR503" s="101"/>
    </row>
    <row r="504" spans="65:70" ht="21" customHeight="1" x14ac:dyDescent="0.2">
      <c r="BM504" s="99"/>
      <c r="BN504" s="99"/>
      <c r="BO504" s="99"/>
      <c r="BP504" s="100"/>
      <c r="BQ504" s="100"/>
      <c r="BR504" s="101"/>
    </row>
    <row r="505" spans="65:70" ht="21" customHeight="1" x14ac:dyDescent="0.2">
      <c r="BM505" s="99"/>
      <c r="BN505" s="99"/>
      <c r="BO505" s="99"/>
      <c r="BP505" s="100"/>
      <c r="BQ505" s="100"/>
      <c r="BR505" s="101"/>
    </row>
    <row r="506" spans="65:70" ht="21" customHeight="1" x14ac:dyDescent="0.2">
      <c r="BM506" s="99"/>
      <c r="BN506" s="99"/>
      <c r="BO506" s="99"/>
      <c r="BP506" s="100"/>
      <c r="BQ506" s="100"/>
      <c r="BR506" s="101"/>
    </row>
    <row r="507" spans="65:70" ht="21" customHeight="1" x14ac:dyDescent="0.2">
      <c r="BM507" s="99"/>
      <c r="BN507" s="99"/>
      <c r="BO507" s="99"/>
      <c r="BP507" s="100"/>
      <c r="BQ507" s="100"/>
      <c r="BR507" s="101"/>
    </row>
    <row r="508" spans="65:70" ht="21" customHeight="1" x14ac:dyDescent="0.2">
      <c r="BM508" s="99"/>
      <c r="BN508" s="99"/>
      <c r="BO508" s="99"/>
      <c r="BP508" s="100"/>
      <c r="BQ508" s="100"/>
      <c r="BR508" s="101"/>
    </row>
    <row r="509" spans="65:70" ht="21" customHeight="1" x14ac:dyDescent="0.2">
      <c r="BM509" s="99"/>
      <c r="BN509" s="99"/>
      <c r="BO509" s="99"/>
      <c r="BP509" s="100"/>
      <c r="BQ509" s="100"/>
      <c r="BR509" s="101"/>
    </row>
    <row r="510" spans="65:70" ht="21" customHeight="1" x14ac:dyDescent="0.2">
      <c r="BM510" s="99"/>
      <c r="BN510" s="99"/>
      <c r="BO510" s="99"/>
      <c r="BP510" s="100"/>
      <c r="BQ510" s="100"/>
      <c r="BR510" s="101"/>
    </row>
    <row r="511" spans="65:70" ht="21" customHeight="1" x14ac:dyDescent="0.2">
      <c r="BM511" s="99"/>
      <c r="BN511" s="99"/>
      <c r="BO511" s="99"/>
      <c r="BP511" s="100"/>
      <c r="BQ511" s="100"/>
      <c r="BR511" s="101"/>
    </row>
    <row r="512" spans="65:70" ht="21" customHeight="1" x14ac:dyDescent="0.2">
      <c r="BM512" s="99"/>
      <c r="BN512" s="99"/>
      <c r="BO512" s="99"/>
      <c r="BP512" s="100"/>
      <c r="BQ512" s="100"/>
      <c r="BR512" s="101"/>
    </row>
    <row r="513" spans="65:70" ht="21" customHeight="1" x14ac:dyDescent="0.2">
      <c r="BM513" s="99"/>
      <c r="BN513" s="99"/>
      <c r="BO513" s="99"/>
      <c r="BP513" s="100"/>
      <c r="BQ513" s="100"/>
      <c r="BR513" s="101"/>
    </row>
    <row r="514" spans="65:70" ht="21" customHeight="1" x14ac:dyDescent="0.2">
      <c r="BM514" s="99"/>
      <c r="BN514" s="99"/>
      <c r="BO514" s="99"/>
      <c r="BP514" s="100"/>
      <c r="BQ514" s="100"/>
      <c r="BR514" s="101"/>
    </row>
    <row r="515" spans="65:70" ht="21" customHeight="1" x14ac:dyDescent="0.2">
      <c r="BM515" s="99"/>
      <c r="BN515" s="99"/>
      <c r="BO515" s="99"/>
      <c r="BP515" s="100"/>
      <c r="BQ515" s="100"/>
      <c r="BR515" s="101"/>
    </row>
    <row r="516" spans="65:70" ht="21" customHeight="1" x14ac:dyDescent="0.2">
      <c r="BM516" s="99"/>
      <c r="BN516" s="99"/>
      <c r="BO516" s="99"/>
      <c r="BP516" s="100"/>
      <c r="BQ516" s="100"/>
      <c r="BR516" s="101"/>
    </row>
    <row r="517" spans="65:70" ht="21" customHeight="1" x14ac:dyDescent="0.2">
      <c r="BM517" s="99"/>
      <c r="BN517" s="99"/>
      <c r="BO517" s="99"/>
      <c r="BP517" s="100"/>
      <c r="BQ517" s="100"/>
      <c r="BR517" s="101"/>
    </row>
    <row r="518" spans="65:70" ht="21" customHeight="1" x14ac:dyDescent="0.2">
      <c r="BM518" s="99"/>
      <c r="BN518" s="99"/>
      <c r="BO518" s="99"/>
      <c r="BP518" s="100"/>
      <c r="BQ518" s="100"/>
      <c r="BR518" s="101"/>
    </row>
    <row r="519" spans="65:70" ht="21" customHeight="1" x14ac:dyDescent="0.2">
      <c r="BM519" s="99"/>
      <c r="BN519" s="99"/>
      <c r="BO519" s="99"/>
      <c r="BP519" s="100"/>
      <c r="BQ519" s="100"/>
      <c r="BR519" s="101"/>
    </row>
    <row r="520" spans="65:70" ht="21" customHeight="1" x14ac:dyDescent="0.2">
      <c r="BM520" s="99"/>
      <c r="BN520" s="99"/>
      <c r="BO520" s="99"/>
      <c r="BP520" s="100"/>
      <c r="BQ520" s="100"/>
      <c r="BR520" s="101"/>
    </row>
    <row r="521" spans="65:70" ht="21" customHeight="1" x14ac:dyDescent="0.2">
      <c r="BM521" s="99"/>
      <c r="BN521" s="99"/>
      <c r="BO521" s="99"/>
      <c r="BP521" s="100"/>
      <c r="BQ521" s="100"/>
      <c r="BR521" s="101"/>
    </row>
    <row r="522" spans="65:70" ht="21" customHeight="1" x14ac:dyDescent="0.2">
      <c r="BM522" s="99"/>
      <c r="BN522" s="99"/>
      <c r="BO522" s="99"/>
      <c r="BP522" s="100"/>
      <c r="BQ522" s="100"/>
      <c r="BR522" s="101"/>
    </row>
    <row r="523" spans="65:70" ht="21" customHeight="1" x14ac:dyDescent="0.2">
      <c r="BM523" s="99"/>
      <c r="BN523" s="99"/>
      <c r="BO523" s="99"/>
      <c r="BP523" s="100"/>
      <c r="BQ523" s="100"/>
      <c r="BR523" s="101"/>
    </row>
    <row r="524" spans="65:70" ht="21" customHeight="1" x14ac:dyDescent="0.2">
      <c r="BM524" s="99"/>
      <c r="BN524" s="99"/>
      <c r="BO524" s="99"/>
      <c r="BP524" s="100"/>
      <c r="BQ524" s="100"/>
      <c r="BR524" s="101"/>
    </row>
    <row r="525" spans="65:70" ht="21" customHeight="1" x14ac:dyDescent="0.2">
      <c r="BM525" s="99"/>
      <c r="BN525" s="99"/>
      <c r="BO525" s="99"/>
      <c r="BP525" s="100"/>
      <c r="BQ525" s="100"/>
      <c r="BR525" s="101"/>
    </row>
    <row r="526" spans="65:70" ht="21" customHeight="1" x14ac:dyDescent="0.2">
      <c r="BM526" s="99"/>
      <c r="BN526" s="99"/>
      <c r="BO526" s="99"/>
      <c r="BP526" s="100"/>
      <c r="BQ526" s="100"/>
      <c r="BR526" s="101"/>
    </row>
    <row r="527" spans="65:70" ht="21" customHeight="1" x14ac:dyDescent="0.2">
      <c r="BM527" s="99"/>
      <c r="BN527" s="99"/>
      <c r="BO527" s="99"/>
      <c r="BP527" s="100"/>
      <c r="BQ527" s="100"/>
      <c r="BR527" s="101"/>
    </row>
    <row r="528" spans="65:70" ht="21" customHeight="1" x14ac:dyDescent="0.2">
      <c r="BM528" s="99"/>
      <c r="BN528" s="99"/>
      <c r="BO528" s="99"/>
      <c r="BP528" s="100"/>
      <c r="BQ528" s="100"/>
      <c r="BR528" s="101"/>
    </row>
    <row r="529" spans="65:70" ht="21" customHeight="1" x14ac:dyDescent="0.2">
      <c r="BM529" s="99"/>
      <c r="BN529" s="99"/>
      <c r="BO529" s="99"/>
      <c r="BP529" s="100"/>
      <c r="BQ529" s="100"/>
      <c r="BR529" s="101"/>
    </row>
    <row r="530" spans="65:70" ht="21" customHeight="1" x14ac:dyDescent="0.2">
      <c r="BM530" s="99"/>
      <c r="BN530" s="99"/>
      <c r="BO530" s="99"/>
      <c r="BP530" s="100"/>
      <c r="BQ530" s="100"/>
      <c r="BR530" s="101"/>
    </row>
    <row r="531" spans="65:70" ht="21" customHeight="1" x14ac:dyDescent="0.2">
      <c r="BM531" s="99"/>
      <c r="BN531" s="99"/>
      <c r="BO531" s="99"/>
      <c r="BP531" s="100"/>
      <c r="BQ531" s="100"/>
      <c r="BR531" s="101"/>
    </row>
    <row r="532" spans="65:70" ht="21" customHeight="1" x14ac:dyDescent="0.2">
      <c r="BM532" s="99"/>
      <c r="BN532" s="99"/>
      <c r="BO532" s="99"/>
      <c r="BP532" s="100"/>
      <c r="BQ532" s="100"/>
      <c r="BR532" s="101"/>
    </row>
    <row r="533" spans="65:70" ht="21" customHeight="1" x14ac:dyDescent="0.2">
      <c r="BM533" s="99"/>
      <c r="BN533" s="99"/>
      <c r="BO533" s="99"/>
      <c r="BP533" s="100"/>
      <c r="BQ533" s="100"/>
      <c r="BR533" s="101"/>
    </row>
    <row r="534" spans="65:70" ht="21" customHeight="1" x14ac:dyDescent="0.2">
      <c r="BM534" s="99"/>
      <c r="BN534" s="99"/>
      <c r="BO534" s="99"/>
      <c r="BP534" s="100"/>
      <c r="BQ534" s="100"/>
      <c r="BR534" s="101"/>
    </row>
    <row r="535" spans="65:70" ht="21" customHeight="1" x14ac:dyDescent="0.2">
      <c r="BM535" s="99"/>
      <c r="BN535" s="99"/>
      <c r="BO535" s="99"/>
      <c r="BP535" s="100"/>
      <c r="BQ535" s="100"/>
      <c r="BR535" s="101"/>
    </row>
    <row r="536" spans="65:70" ht="21" customHeight="1" x14ac:dyDescent="0.2">
      <c r="BM536" s="99"/>
      <c r="BN536" s="99"/>
      <c r="BO536" s="99"/>
      <c r="BP536" s="100"/>
      <c r="BQ536" s="100"/>
      <c r="BR536" s="101"/>
    </row>
    <row r="537" spans="65:70" ht="21" customHeight="1" x14ac:dyDescent="0.2">
      <c r="BM537" s="99"/>
      <c r="BN537" s="99"/>
      <c r="BO537" s="99"/>
      <c r="BP537" s="100"/>
      <c r="BQ537" s="100"/>
      <c r="BR537" s="101"/>
    </row>
    <row r="538" spans="65:70" ht="21" customHeight="1" x14ac:dyDescent="0.2">
      <c r="BM538" s="99"/>
      <c r="BN538" s="99"/>
      <c r="BO538" s="99"/>
      <c r="BP538" s="100"/>
      <c r="BQ538" s="100"/>
      <c r="BR538" s="101"/>
    </row>
    <row r="539" spans="65:70" ht="21" customHeight="1" x14ac:dyDescent="0.2">
      <c r="BM539" s="99"/>
      <c r="BN539" s="99"/>
      <c r="BO539" s="99"/>
      <c r="BP539" s="100"/>
      <c r="BQ539" s="100"/>
      <c r="BR539" s="101"/>
    </row>
    <row r="540" spans="65:70" ht="21" customHeight="1" x14ac:dyDescent="0.2">
      <c r="BM540" s="99"/>
      <c r="BN540" s="99"/>
      <c r="BO540" s="99"/>
      <c r="BP540" s="100"/>
      <c r="BQ540" s="100"/>
      <c r="BR540" s="101"/>
    </row>
    <row r="541" spans="65:70" ht="21" customHeight="1" x14ac:dyDescent="0.2">
      <c r="BM541" s="99"/>
      <c r="BN541" s="99"/>
      <c r="BO541" s="99"/>
      <c r="BP541" s="100"/>
      <c r="BQ541" s="100"/>
      <c r="BR541" s="101"/>
    </row>
    <row r="542" spans="65:70" ht="21" customHeight="1" x14ac:dyDescent="0.2">
      <c r="BM542" s="99"/>
      <c r="BN542" s="99"/>
      <c r="BO542" s="99"/>
      <c r="BP542" s="100"/>
      <c r="BQ542" s="100"/>
      <c r="BR542" s="101"/>
    </row>
    <row r="543" spans="65:70" ht="21" customHeight="1" x14ac:dyDescent="0.2">
      <c r="BM543" s="99"/>
      <c r="BN543" s="99"/>
      <c r="BO543" s="99"/>
      <c r="BP543" s="100"/>
      <c r="BQ543" s="100"/>
      <c r="BR543" s="101"/>
    </row>
    <row r="544" spans="65:70" ht="21" customHeight="1" x14ac:dyDescent="0.2">
      <c r="BM544" s="99"/>
      <c r="BN544" s="99"/>
      <c r="BO544" s="99"/>
      <c r="BP544" s="100"/>
      <c r="BQ544" s="100"/>
      <c r="BR544" s="101"/>
    </row>
    <row r="545" spans="65:70" ht="21" customHeight="1" x14ac:dyDescent="0.2">
      <c r="BM545" s="99"/>
      <c r="BN545" s="99"/>
      <c r="BO545" s="99"/>
      <c r="BP545" s="100"/>
      <c r="BQ545" s="100"/>
      <c r="BR545" s="101"/>
    </row>
    <row r="546" spans="65:70" ht="21" customHeight="1" x14ac:dyDescent="0.2">
      <c r="BM546" s="99"/>
      <c r="BN546" s="99"/>
      <c r="BO546" s="99"/>
      <c r="BP546" s="100"/>
      <c r="BQ546" s="100"/>
      <c r="BR546" s="101"/>
    </row>
    <row r="547" spans="65:70" ht="21" customHeight="1" x14ac:dyDescent="0.2">
      <c r="BM547" s="99"/>
      <c r="BN547" s="99"/>
      <c r="BO547" s="99"/>
      <c r="BP547" s="100"/>
      <c r="BQ547" s="100"/>
      <c r="BR547" s="101"/>
    </row>
    <row r="548" spans="65:70" ht="21" customHeight="1" x14ac:dyDescent="0.2">
      <c r="BM548" s="99"/>
      <c r="BN548" s="99"/>
      <c r="BO548" s="99"/>
      <c r="BP548" s="100"/>
      <c r="BQ548" s="100"/>
      <c r="BR548" s="101"/>
    </row>
    <row r="549" spans="65:70" ht="21" customHeight="1" x14ac:dyDescent="0.2">
      <c r="BM549" s="99"/>
      <c r="BN549" s="99"/>
      <c r="BO549" s="99"/>
      <c r="BP549" s="100"/>
      <c r="BQ549" s="100"/>
      <c r="BR549" s="101"/>
    </row>
    <row r="550" spans="65:70" ht="21" customHeight="1" x14ac:dyDescent="0.2">
      <c r="BM550" s="99"/>
      <c r="BN550" s="99"/>
      <c r="BO550" s="99"/>
      <c r="BP550" s="100"/>
      <c r="BQ550" s="100"/>
      <c r="BR550" s="101"/>
    </row>
    <row r="551" spans="65:70" ht="21" customHeight="1" x14ac:dyDescent="0.2">
      <c r="BM551" s="99"/>
      <c r="BN551" s="99"/>
      <c r="BO551" s="99"/>
      <c r="BP551" s="100"/>
      <c r="BQ551" s="100"/>
      <c r="BR551" s="101"/>
    </row>
    <row r="552" spans="65:70" ht="21" customHeight="1" x14ac:dyDescent="0.2">
      <c r="BM552" s="99"/>
      <c r="BN552" s="99"/>
      <c r="BO552" s="99"/>
      <c r="BP552" s="100"/>
      <c r="BQ552" s="100"/>
      <c r="BR552" s="101"/>
    </row>
    <row r="553" spans="65:70" ht="21" customHeight="1" x14ac:dyDescent="0.2">
      <c r="BM553" s="99"/>
      <c r="BN553" s="99"/>
      <c r="BO553" s="99"/>
      <c r="BP553" s="100"/>
      <c r="BQ553" s="100"/>
      <c r="BR553" s="101"/>
    </row>
    <row r="554" spans="65:70" ht="21" customHeight="1" x14ac:dyDescent="0.2">
      <c r="BM554" s="99"/>
      <c r="BN554" s="99"/>
      <c r="BO554" s="99"/>
      <c r="BP554" s="100"/>
      <c r="BQ554" s="100"/>
      <c r="BR554" s="101"/>
    </row>
    <row r="555" spans="65:70" ht="21" customHeight="1" x14ac:dyDescent="0.2">
      <c r="BM555" s="99"/>
      <c r="BN555" s="99"/>
      <c r="BO555" s="99"/>
      <c r="BP555" s="100"/>
      <c r="BQ555" s="100"/>
      <c r="BR555" s="101"/>
    </row>
    <row r="556" spans="65:70" ht="21" customHeight="1" x14ac:dyDescent="0.2">
      <c r="BM556" s="99"/>
      <c r="BN556" s="99"/>
      <c r="BO556" s="99"/>
      <c r="BP556" s="100"/>
      <c r="BQ556" s="100"/>
      <c r="BR556" s="101"/>
    </row>
    <row r="557" spans="65:70" ht="21" customHeight="1" x14ac:dyDescent="0.2">
      <c r="BM557" s="99"/>
      <c r="BN557" s="99"/>
      <c r="BO557" s="99"/>
      <c r="BP557" s="100"/>
      <c r="BQ557" s="100"/>
      <c r="BR557" s="101"/>
    </row>
    <row r="558" spans="65:70" ht="21" customHeight="1" x14ac:dyDescent="0.2">
      <c r="BM558" s="99"/>
      <c r="BN558" s="99"/>
      <c r="BO558" s="99"/>
      <c r="BP558" s="100"/>
      <c r="BQ558" s="100"/>
      <c r="BR558" s="101"/>
    </row>
    <row r="559" spans="65:70" ht="21" customHeight="1" x14ac:dyDescent="0.2">
      <c r="BM559" s="99"/>
      <c r="BN559" s="99"/>
      <c r="BO559" s="99"/>
      <c r="BP559" s="100"/>
      <c r="BQ559" s="100"/>
      <c r="BR559" s="101"/>
    </row>
    <row r="560" spans="65:70" ht="21" customHeight="1" x14ac:dyDescent="0.2">
      <c r="BM560" s="99"/>
      <c r="BN560" s="99"/>
      <c r="BO560" s="99"/>
      <c r="BP560" s="100"/>
      <c r="BQ560" s="100"/>
      <c r="BR560" s="101"/>
    </row>
    <row r="561" spans="65:70" ht="21" customHeight="1" x14ac:dyDescent="0.2">
      <c r="BM561" s="99"/>
      <c r="BN561" s="99"/>
      <c r="BO561" s="99"/>
      <c r="BP561" s="100"/>
      <c r="BQ561" s="100"/>
      <c r="BR561" s="101"/>
    </row>
    <row r="562" spans="65:70" ht="21" customHeight="1" x14ac:dyDescent="0.2">
      <c r="BM562" s="99"/>
      <c r="BN562" s="99"/>
      <c r="BO562" s="99"/>
      <c r="BP562" s="100"/>
      <c r="BQ562" s="100"/>
      <c r="BR562" s="101"/>
    </row>
    <row r="563" spans="65:70" ht="21" customHeight="1" x14ac:dyDescent="0.2">
      <c r="BM563" s="99"/>
      <c r="BN563" s="99"/>
      <c r="BO563" s="99"/>
      <c r="BP563" s="100"/>
      <c r="BQ563" s="100"/>
      <c r="BR563" s="101"/>
    </row>
    <row r="564" spans="65:70" ht="21" customHeight="1" x14ac:dyDescent="0.2">
      <c r="BM564" s="99"/>
      <c r="BN564" s="99"/>
      <c r="BO564" s="99"/>
      <c r="BP564" s="100"/>
      <c r="BQ564" s="100"/>
      <c r="BR564" s="101"/>
    </row>
    <row r="565" spans="65:70" ht="21" customHeight="1" x14ac:dyDescent="0.2">
      <c r="BM565" s="99"/>
      <c r="BN565" s="99"/>
      <c r="BO565" s="99"/>
      <c r="BP565" s="100"/>
      <c r="BQ565" s="100"/>
      <c r="BR565" s="101"/>
    </row>
    <row r="566" spans="65:70" ht="21" customHeight="1" x14ac:dyDescent="0.2">
      <c r="BM566" s="99"/>
      <c r="BN566" s="99"/>
      <c r="BO566" s="99"/>
      <c r="BP566" s="100"/>
      <c r="BQ566" s="100"/>
      <c r="BR566" s="101"/>
    </row>
    <row r="567" spans="65:70" ht="21" customHeight="1" x14ac:dyDescent="0.2">
      <c r="BM567" s="99"/>
      <c r="BN567" s="99"/>
      <c r="BO567" s="99"/>
      <c r="BP567" s="100"/>
      <c r="BQ567" s="100"/>
      <c r="BR567" s="101"/>
    </row>
    <row r="568" spans="65:70" ht="21" customHeight="1" x14ac:dyDescent="0.2">
      <c r="BM568" s="99"/>
      <c r="BN568" s="99"/>
      <c r="BO568" s="99"/>
      <c r="BP568" s="100"/>
      <c r="BQ568" s="100"/>
      <c r="BR568" s="101"/>
    </row>
    <row r="569" spans="65:70" ht="21" customHeight="1" x14ac:dyDescent="0.2">
      <c r="BM569" s="99"/>
      <c r="BN569" s="99"/>
      <c r="BO569" s="99"/>
      <c r="BP569" s="100"/>
      <c r="BQ569" s="100"/>
      <c r="BR569" s="101"/>
    </row>
    <row r="570" spans="65:70" ht="21" customHeight="1" x14ac:dyDescent="0.2">
      <c r="BM570" s="99"/>
      <c r="BN570" s="99"/>
      <c r="BO570" s="99"/>
      <c r="BP570" s="100"/>
      <c r="BQ570" s="100"/>
      <c r="BR570" s="101"/>
    </row>
    <row r="571" spans="65:70" ht="21" customHeight="1" x14ac:dyDescent="0.2">
      <c r="BM571" s="99"/>
      <c r="BN571" s="99"/>
      <c r="BO571" s="99"/>
      <c r="BP571" s="100"/>
      <c r="BQ571" s="100"/>
      <c r="BR571" s="101"/>
    </row>
    <row r="572" spans="65:70" ht="21" customHeight="1" x14ac:dyDescent="0.2">
      <c r="BM572" s="99"/>
      <c r="BN572" s="99"/>
      <c r="BO572" s="99"/>
      <c r="BP572" s="100"/>
      <c r="BQ572" s="100"/>
      <c r="BR572" s="101"/>
    </row>
    <row r="573" spans="65:70" ht="21" customHeight="1" x14ac:dyDescent="0.2">
      <c r="BM573" s="99"/>
      <c r="BN573" s="99"/>
      <c r="BO573" s="99"/>
      <c r="BP573" s="100"/>
      <c r="BQ573" s="100"/>
      <c r="BR573" s="101"/>
    </row>
    <row r="574" spans="65:70" ht="21" customHeight="1" x14ac:dyDescent="0.2">
      <c r="BM574" s="99"/>
      <c r="BN574" s="99"/>
      <c r="BO574" s="99"/>
      <c r="BP574" s="100"/>
      <c r="BQ574" s="100"/>
      <c r="BR574" s="101"/>
    </row>
    <row r="575" spans="65:70" ht="21" customHeight="1" x14ac:dyDescent="0.2">
      <c r="BM575" s="99"/>
      <c r="BN575" s="99"/>
      <c r="BO575" s="99"/>
      <c r="BP575" s="100"/>
      <c r="BQ575" s="100"/>
      <c r="BR575" s="101"/>
    </row>
    <row r="576" spans="65:70" ht="21" customHeight="1" x14ac:dyDescent="0.2">
      <c r="BM576" s="99"/>
      <c r="BN576" s="99"/>
      <c r="BO576" s="99"/>
      <c r="BP576" s="100"/>
      <c r="BQ576" s="100"/>
      <c r="BR576" s="101"/>
    </row>
    <row r="577" spans="65:70" ht="21" customHeight="1" x14ac:dyDescent="0.2">
      <c r="BM577" s="99"/>
      <c r="BN577" s="99"/>
      <c r="BO577" s="99"/>
      <c r="BP577" s="100"/>
      <c r="BQ577" s="100"/>
      <c r="BR577" s="101"/>
    </row>
    <row r="578" spans="65:70" ht="21" customHeight="1" x14ac:dyDescent="0.2">
      <c r="BM578" s="99"/>
      <c r="BN578" s="99"/>
      <c r="BO578" s="99"/>
      <c r="BP578" s="100"/>
      <c r="BQ578" s="100"/>
      <c r="BR578" s="101"/>
    </row>
    <row r="579" spans="65:70" ht="21" customHeight="1" x14ac:dyDescent="0.2">
      <c r="BM579" s="99"/>
      <c r="BN579" s="99"/>
      <c r="BO579" s="99"/>
      <c r="BP579" s="100"/>
      <c r="BQ579" s="100"/>
      <c r="BR579" s="101"/>
    </row>
    <row r="580" spans="65:70" ht="21" customHeight="1" x14ac:dyDescent="0.2">
      <c r="BM580" s="99"/>
      <c r="BN580" s="99"/>
      <c r="BO580" s="99"/>
      <c r="BP580" s="100"/>
      <c r="BQ580" s="100"/>
      <c r="BR580" s="101"/>
    </row>
    <row r="581" spans="65:70" ht="21" customHeight="1" x14ac:dyDescent="0.2">
      <c r="BM581" s="99"/>
      <c r="BN581" s="99"/>
      <c r="BO581" s="99"/>
      <c r="BP581" s="100"/>
      <c r="BQ581" s="100"/>
      <c r="BR581" s="101"/>
    </row>
    <row r="582" spans="65:70" ht="21" customHeight="1" x14ac:dyDescent="0.2">
      <c r="BM582" s="99"/>
      <c r="BN582" s="99"/>
      <c r="BO582" s="99"/>
      <c r="BP582" s="100"/>
      <c r="BQ582" s="100"/>
      <c r="BR582" s="101"/>
    </row>
    <row r="583" spans="65:70" ht="21" customHeight="1" x14ac:dyDescent="0.2">
      <c r="BM583" s="99"/>
      <c r="BN583" s="99"/>
      <c r="BO583" s="99"/>
      <c r="BP583" s="100"/>
      <c r="BQ583" s="100"/>
      <c r="BR583" s="101"/>
    </row>
    <row r="584" spans="65:70" ht="21" customHeight="1" x14ac:dyDescent="0.2">
      <c r="BM584" s="99"/>
      <c r="BN584" s="99"/>
      <c r="BO584" s="99"/>
      <c r="BP584" s="100"/>
      <c r="BQ584" s="100"/>
      <c r="BR584" s="101"/>
    </row>
    <row r="585" spans="65:70" ht="21" customHeight="1" x14ac:dyDescent="0.2">
      <c r="BM585" s="99"/>
      <c r="BN585" s="99"/>
      <c r="BO585" s="99"/>
      <c r="BP585" s="100"/>
      <c r="BQ585" s="100"/>
      <c r="BR585" s="101"/>
    </row>
    <row r="586" spans="65:70" ht="21" customHeight="1" x14ac:dyDescent="0.2">
      <c r="BM586" s="99"/>
      <c r="BN586" s="99"/>
      <c r="BO586" s="99"/>
      <c r="BP586" s="100"/>
      <c r="BQ586" s="100"/>
      <c r="BR586" s="101"/>
    </row>
    <row r="587" spans="65:70" ht="21" customHeight="1" x14ac:dyDescent="0.2">
      <c r="BM587" s="99"/>
      <c r="BN587" s="99"/>
      <c r="BO587" s="99"/>
      <c r="BP587" s="100"/>
      <c r="BQ587" s="100"/>
      <c r="BR587" s="101"/>
    </row>
    <row r="588" spans="65:70" ht="21" customHeight="1" x14ac:dyDescent="0.2">
      <c r="BM588" s="99"/>
      <c r="BN588" s="99"/>
      <c r="BO588" s="99"/>
      <c r="BP588" s="100"/>
      <c r="BQ588" s="100"/>
      <c r="BR588" s="101"/>
    </row>
    <row r="589" spans="65:70" ht="21" customHeight="1" x14ac:dyDescent="0.2">
      <c r="BM589" s="99"/>
      <c r="BN589" s="99"/>
      <c r="BO589" s="99"/>
      <c r="BP589" s="100"/>
      <c r="BQ589" s="100"/>
      <c r="BR589" s="101"/>
    </row>
    <row r="590" spans="65:70" ht="21" customHeight="1" x14ac:dyDescent="0.2">
      <c r="BM590" s="99"/>
      <c r="BN590" s="99"/>
      <c r="BO590" s="99"/>
      <c r="BP590" s="100"/>
      <c r="BQ590" s="100"/>
      <c r="BR590" s="101"/>
    </row>
    <row r="591" spans="65:70" ht="21" customHeight="1" x14ac:dyDescent="0.2">
      <c r="BM591" s="99"/>
      <c r="BN591" s="99"/>
      <c r="BO591" s="99"/>
      <c r="BP591" s="100"/>
      <c r="BQ591" s="100"/>
      <c r="BR591" s="101"/>
    </row>
    <row r="592" spans="65:70" ht="21" customHeight="1" x14ac:dyDescent="0.2">
      <c r="BM592" s="99"/>
      <c r="BN592" s="99"/>
      <c r="BO592" s="99"/>
      <c r="BP592" s="100"/>
      <c r="BQ592" s="100"/>
      <c r="BR592" s="101"/>
    </row>
    <row r="593" spans="65:70" ht="21" customHeight="1" x14ac:dyDescent="0.2">
      <c r="BM593" s="99"/>
      <c r="BN593" s="99"/>
      <c r="BO593" s="99"/>
      <c r="BP593" s="100"/>
      <c r="BQ593" s="100"/>
      <c r="BR593" s="101"/>
    </row>
    <row r="594" spans="65:70" ht="21" customHeight="1" x14ac:dyDescent="0.2">
      <c r="BM594" s="99"/>
      <c r="BN594" s="99"/>
      <c r="BO594" s="99"/>
      <c r="BP594" s="100"/>
      <c r="BQ594" s="100"/>
      <c r="BR594" s="101"/>
    </row>
    <row r="595" spans="65:70" ht="21" customHeight="1" x14ac:dyDescent="0.2">
      <c r="BM595" s="99"/>
      <c r="BN595" s="99"/>
      <c r="BO595" s="99"/>
      <c r="BP595" s="100"/>
      <c r="BQ595" s="100"/>
      <c r="BR595" s="101"/>
    </row>
    <row r="596" spans="65:70" ht="21" customHeight="1" x14ac:dyDescent="0.2">
      <c r="BM596" s="99"/>
      <c r="BN596" s="99"/>
      <c r="BO596" s="99"/>
      <c r="BP596" s="100"/>
      <c r="BQ596" s="100"/>
      <c r="BR596" s="101"/>
    </row>
    <row r="597" spans="65:70" ht="21" customHeight="1" x14ac:dyDescent="0.2">
      <c r="BM597" s="99"/>
      <c r="BN597" s="99"/>
      <c r="BO597" s="99"/>
      <c r="BP597" s="100"/>
      <c r="BQ597" s="100"/>
      <c r="BR597" s="101"/>
    </row>
    <row r="598" spans="65:70" ht="21" customHeight="1" x14ac:dyDescent="0.2">
      <c r="BM598" s="99"/>
      <c r="BN598" s="99"/>
      <c r="BO598" s="99"/>
      <c r="BP598" s="100"/>
      <c r="BQ598" s="100"/>
      <c r="BR598" s="101"/>
    </row>
    <row r="599" spans="65:70" ht="21" customHeight="1" x14ac:dyDescent="0.2">
      <c r="BM599" s="99"/>
      <c r="BN599" s="99"/>
      <c r="BO599" s="99"/>
      <c r="BP599" s="100"/>
      <c r="BQ599" s="100"/>
      <c r="BR599" s="101"/>
    </row>
    <row r="600" spans="65:70" ht="21" customHeight="1" x14ac:dyDescent="0.2">
      <c r="BM600" s="99"/>
      <c r="BN600" s="99"/>
      <c r="BO600" s="99"/>
      <c r="BP600" s="100"/>
      <c r="BQ600" s="100"/>
      <c r="BR600" s="101"/>
    </row>
    <row r="601" spans="65:70" ht="21" customHeight="1" x14ac:dyDescent="0.2">
      <c r="BM601" s="99"/>
      <c r="BN601" s="99"/>
      <c r="BO601" s="99"/>
      <c r="BP601" s="100"/>
      <c r="BQ601" s="100"/>
      <c r="BR601" s="101"/>
    </row>
    <row r="602" spans="65:70" ht="21" customHeight="1" x14ac:dyDescent="0.2">
      <c r="BM602" s="99"/>
      <c r="BN602" s="99"/>
      <c r="BO602" s="99"/>
      <c r="BP602" s="100"/>
      <c r="BQ602" s="100"/>
      <c r="BR602" s="101"/>
    </row>
    <row r="603" spans="65:70" ht="21" customHeight="1" x14ac:dyDescent="0.2">
      <c r="BM603" s="99"/>
      <c r="BN603" s="99"/>
      <c r="BO603" s="99"/>
      <c r="BP603" s="100"/>
      <c r="BQ603" s="100"/>
      <c r="BR603" s="101"/>
    </row>
    <row r="604" spans="65:70" ht="21" customHeight="1" x14ac:dyDescent="0.2">
      <c r="BM604" s="99"/>
      <c r="BN604" s="99"/>
      <c r="BO604" s="99"/>
      <c r="BP604" s="100"/>
      <c r="BQ604" s="100"/>
      <c r="BR604" s="101"/>
    </row>
    <row r="605" spans="65:70" ht="21" customHeight="1" x14ac:dyDescent="0.2">
      <c r="BM605" s="99"/>
      <c r="BN605" s="99"/>
      <c r="BO605" s="99"/>
      <c r="BP605" s="100"/>
      <c r="BQ605" s="100"/>
      <c r="BR605" s="101"/>
    </row>
    <row r="606" spans="65:70" ht="21" customHeight="1" x14ac:dyDescent="0.2">
      <c r="BM606" s="99"/>
      <c r="BN606" s="99"/>
      <c r="BO606" s="99"/>
      <c r="BP606" s="100"/>
      <c r="BQ606" s="100"/>
      <c r="BR606" s="101"/>
    </row>
    <row r="607" spans="65:70" ht="21" customHeight="1" x14ac:dyDescent="0.2">
      <c r="BM607" s="99"/>
      <c r="BN607" s="99"/>
      <c r="BO607" s="99"/>
      <c r="BP607" s="100"/>
      <c r="BQ607" s="100"/>
      <c r="BR607" s="101"/>
    </row>
    <row r="608" spans="65:70" ht="21" customHeight="1" x14ac:dyDescent="0.2">
      <c r="BM608" s="99"/>
      <c r="BN608" s="99"/>
      <c r="BO608" s="99"/>
      <c r="BP608" s="100"/>
      <c r="BQ608" s="100"/>
      <c r="BR608" s="101"/>
    </row>
    <row r="609" spans="65:70" ht="21" customHeight="1" x14ac:dyDescent="0.2">
      <c r="BM609" s="99"/>
      <c r="BN609" s="99"/>
      <c r="BO609" s="99"/>
      <c r="BP609" s="100"/>
      <c r="BQ609" s="100"/>
      <c r="BR609" s="101"/>
    </row>
    <row r="610" spans="65:70" ht="21" customHeight="1" x14ac:dyDescent="0.2">
      <c r="BM610" s="99"/>
      <c r="BN610" s="99"/>
      <c r="BO610" s="99"/>
      <c r="BP610" s="100"/>
      <c r="BQ610" s="100"/>
      <c r="BR610" s="101"/>
    </row>
    <row r="611" spans="65:70" ht="21" customHeight="1" x14ac:dyDescent="0.2">
      <c r="BM611" s="99"/>
      <c r="BN611" s="99"/>
      <c r="BO611" s="99"/>
      <c r="BP611" s="100"/>
      <c r="BQ611" s="100"/>
      <c r="BR611" s="101"/>
    </row>
    <row r="612" spans="65:70" ht="21" customHeight="1" x14ac:dyDescent="0.2">
      <c r="BM612" s="99"/>
      <c r="BN612" s="99"/>
      <c r="BO612" s="99"/>
      <c r="BP612" s="100"/>
      <c r="BQ612" s="100"/>
      <c r="BR612" s="101"/>
    </row>
    <row r="613" spans="65:70" ht="21" customHeight="1" x14ac:dyDescent="0.2">
      <c r="BM613" s="99"/>
      <c r="BN613" s="99"/>
      <c r="BO613" s="99"/>
      <c r="BP613" s="100"/>
      <c r="BQ613" s="100"/>
      <c r="BR613" s="101"/>
    </row>
    <row r="614" spans="65:70" ht="21" customHeight="1" x14ac:dyDescent="0.2">
      <c r="BM614" s="99"/>
      <c r="BN614" s="99"/>
      <c r="BO614" s="99"/>
      <c r="BP614" s="100"/>
      <c r="BQ614" s="100"/>
      <c r="BR614" s="101"/>
    </row>
    <row r="615" spans="65:70" ht="21" customHeight="1" x14ac:dyDescent="0.2">
      <c r="BM615" s="99"/>
      <c r="BN615" s="99"/>
      <c r="BO615" s="99"/>
      <c r="BP615" s="100"/>
      <c r="BQ615" s="100"/>
      <c r="BR615" s="101"/>
    </row>
    <row r="616" spans="65:70" ht="21" customHeight="1" x14ac:dyDescent="0.2">
      <c r="BM616" s="99"/>
      <c r="BN616" s="99"/>
      <c r="BO616" s="99"/>
      <c r="BP616" s="100"/>
      <c r="BQ616" s="100"/>
      <c r="BR616" s="101"/>
    </row>
    <row r="617" spans="65:70" ht="21" customHeight="1" x14ac:dyDescent="0.2">
      <c r="BM617" s="99"/>
      <c r="BN617" s="99"/>
      <c r="BO617" s="99"/>
      <c r="BP617" s="100"/>
      <c r="BQ617" s="100"/>
      <c r="BR617" s="101"/>
    </row>
    <row r="618" spans="65:70" ht="21" customHeight="1" x14ac:dyDescent="0.2">
      <c r="BM618" s="99"/>
      <c r="BN618" s="99"/>
      <c r="BO618" s="99"/>
      <c r="BP618" s="100"/>
      <c r="BQ618" s="100"/>
      <c r="BR618" s="101"/>
    </row>
    <row r="619" spans="65:70" ht="21" customHeight="1" x14ac:dyDescent="0.2">
      <c r="BM619" s="99"/>
      <c r="BN619" s="99"/>
      <c r="BO619" s="99"/>
      <c r="BP619" s="100"/>
      <c r="BQ619" s="100"/>
      <c r="BR619" s="101"/>
    </row>
    <row r="620" spans="65:70" ht="21" customHeight="1" x14ac:dyDescent="0.2">
      <c r="BM620" s="99"/>
      <c r="BN620" s="99"/>
      <c r="BO620" s="99"/>
      <c r="BP620" s="100"/>
      <c r="BQ620" s="100"/>
      <c r="BR620" s="101"/>
    </row>
    <row r="621" spans="65:70" ht="21" customHeight="1" x14ac:dyDescent="0.2">
      <c r="BM621" s="99"/>
      <c r="BN621" s="99"/>
      <c r="BO621" s="99"/>
      <c r="BP621" s="100"/>
      <c r="BQ621" s="100"/>
      <c r="BR621" s="101"/>
    </row>
    <row r="622" spans="65:70" ht="21" customHeight="1" x14ac:dyDescent="0.2">
      <c r="BM622" s="99"/>
      <c r="BN622" s="99"/>
      <c r="BO622" s="99"/>
      <c r="BP622" s="100"/>
      <c r="BQ622" s="100"/>
      <c r="BR622" s="101"/>
    </row>
    <row r="623" spans="65:70" ht="21" customHeight="1" x14ac:dyDescent="0.2">
      <c r="BM623" s="99"/>
      <c r="BN623" s="99"/>
      <c r="BO623" s="99"/>
      <c r="BP623" s="100"/>
      <c r="BQ623" s="100"/>
      <c r="BR623" s="101"/>
    </row>
    <row r="624" spans="65:70" ht="21" customHeight="1" x14ac:dyDescent="0.2">
      <c r="BM624" s="99"/>
      <c r="BN624" s="99"/>
      <c r="BO624" s="99"/>
      <c r="BP624" s="100"/>
      <c r="BQ624" s="100"/>
      <c r="BR624" s="101"/>
    </row>
    <row r="625" spans="65:70" ht="21" customHeight="1" x14ac:dyDescent="0.2">
      <c r="BM625" s="99"/>
      <c r="BN625" s="99"/>
      <c r="BO625" s="99"/>
      <c r="BP625" s="100"/>
      <c r="BQ625" s="100"/>
      <c r="BR625" s="101"/>
    </row>
    <row r="626" spans="65:70" ht="21" customHeight="1" x14ac:dyDescent="0.2">
      <c r="BM626" s="99"/>
      <c r="BN626" s="99"/>
      <c r="BO626" s="99"/>
      <c r="BP626" s="100"/>
      <c r="BQ626" s="100"/>
      <c r="BR626" s="101"/>
    </row>
    <row r="627" spans="65:70" ht="21" customHeight="1" x14ac:dyDescent="0.2">
      <c r="BM627" s="99"/>
      <c r="BN627" s="99"/>
      <c r="BO627" s="99"/>
      <c r="BP627" s="100"/>
      <c r="BQ627" s="100"/>
      <c r="BR627" s="101"/>
    </row>
    <row r="628" spans="65:70" ht="21" customHeight="1" x14ac:dyDescent="0.2">
      <c r="BM628" s="99"/>
      <c r="BN628" s="99"/>
      <c r="BO628" s="99"/>
      <c r="BP628" s="100"/>
      <c r="BQ628" s="100"/>
      <c r="BR628" s="101"/>
    </row>
    <row r="629" spans="65:70" ht="21" customHeight="1" x14ac:dyDescent="0.2">
      <c r="BM629" s="99"/>
      <c r="BN629" s="99"/>
      <c r="BO629" s="99"/>
      <c r="BP629" s="100"/>
      <c r="BQ629" s="100"/>
      <c r="BR629" s="101"/>
    </row>
    <row r="630" spans="65:70" ht="21" customHeight="1" x14ac:dyDescent="0.2">
      <c r="BM630" s="99"/>
      <c r="BN630" s="99"/>
      <c r="BO630" s="99"/>
      <c r="BP630" s="100"/>
      <c r="BQ630" s="100"/>
      <c r="BR630" s="101"/>
    </row>
    <row r="631" spans="65:70" ht="21" customHeight="1" x14ac:dyDescent="0.2">
      <c r="BM631" s="99"/>
      <c r="BN631" s="99"/>
      <c r="BO631" s="99"/>
      <c r="BP631" s="100"/>
      <c r="BQ631" s="100"/>
      <c r="BR631" s="101"/>
    </row>
    <row r="632" spans="65:70" ht="21" customHeight="1" x14ac:dyDescent="0.2">
      <c r="BM632" s="99"/>
      <c r="BN632" s="99"/>
      <c r="BO632" s="99"/>
      <c r="BP632" s="100"/>
      <c r="BQ632" s="100"/>
      <c r="BR632" s="101"/>
    </row>
    <row r="633" spans="65:70" ht="21" customHeight="1" x14ac:dyDescent="0.2">
      <c r="BM633" s="99"/>
      <c r="BN633" s="99"/>
      <c r="BO633" s="99"/>
      <c r="BP633" s="100"/>
      <c r="BQ633" s="100"/>
      <c r="BR633" s="101"/>
    </row>
    <row r="634" spans="65:70" ht="21" customHeight="1" x14ac:dyDescent="0.2">
      <c r="BM634" s="99"/>
      <c r="BN634" s="99"/>
      <c r="BO634" s="99"/>
      <c r="BP634" s="100"/>
      <c r="BQ634" s="100"/>
      <c r="BR634" s="101"/>
    </row>
    <row r="635" spans="65:70" ht="21" customHeight="1" x14ac:dyDescent="0.2">
      <c r="BM635" s="99"/>
      <c r="BN635" s="99"/>
      <c r="BO635" s="99"/>
      <c r="BP635" s="100"/>
      <c r="BQ635" s="100"/>
      <c r="BR635" s="101"/>
    </row>
    <row r="636" spans="65:70" ht="21" customHeight="1" x14ac:dyDescent="0.2">
      <c r="BM636" s="99"/>
      <c r="BN636" s="99"/>
      <c r="BO636" s="99"/>
      <c r="BP636" s="100"/>
      <c r="BQ636" s="100"/>
      <c r="BR636" s="101"/>
    </row>
    <row r="637" spans="65:70" ht="21" customHeight="1" x14ac:dyDescent="0.2">
      <c r="BM637" s="99"/>
      <c r="BN637" s="99"/>
      <c r="BO637" s="99"/>
      <c r="BP637" s="100"/>
      <c r="BQ637" s="100"/>
      <c r="BR637" s="101"/>
    </row>
    <row r="638" spans="65:70" ht="21" customHeight="1" x14ac:dyDescent="0.2">
      <c r="BM638" s="99"/>
      <c r="BN638" s="99"/>
      <c r="BO638" s="99"/>
      <c r="BP638" s="100"/>
      <c r="BQ638" s="100"/>
      <c r="BR638" s="101"/>
    </row>
    <row r="639" spans="65:70" ht="21" customHeight="1" x14ac:dyDescent="0.2">
      <c r="BM639" s="99"/>
      <c r="BN639" s="99"/>
      <c r="BO639" s="99"/>
      <c r="BP639" s="100"/>
      <c r="BQ639" s="100"/>
      <c r="BR639" s="101"/>
    </row>
    <row r="640" spans="65:70" ht="21" customHeight="1" x14ac:dyDescent="0.2">
      <c r="BM640" s="99"/>
      <c r="BN640" s="99"/>
      <c r="BO640" s="99"/>
      <c r="BP640" s="100"/>
      <c r="BQ640" s="100"/>
      <c r="BR640" s="101"/>
    </row>
    <row r="641" spans="65:70" ht="21" customHeight="1" x14ac:dyDescent="0.2">
      <c r="BM641" s="99"/>
      <c r="BN641" s="99"/>
      <c r="BO641" s="99"/>
      <c r="BP641" s="100"/>
      <c r="BQ641" s="100"/>
      <c r="BR641" s="101"/>
    </row>
    <row r="642" spans="65:70" ht="21" customHeight="1" x14ac:dyDescent="0.2">
      <c r="BM642" s="99"/>
      <c r="BN642" s="99"/>
      <c r="BO642" s="99"/>
      <c r="BP642" s="100"/>
      <c r="BQ642" s="100"/>
      <c r="BR642" s="101"/>
    </row>
    <row r="643" spans="65:70" ht="21" customHeight="1" x14ac:dyDescent="0.2">
      <c r="BM643" s="99"/>
      <c r="BN643" s="99"/>
      <c r="BO643" s="99"/>
      <c r="BP643" s="100"/>
      <c r="BQ643" s="100"/>
      <c r="BR643" s="101"/>
    </row>
    <row r="644" spans="65:70" ht="21" customHeight="1" x14ac:dyDescent="0.2">
      <c r="BM644" s="99"/>
      <c r="BN644" s="99"/>
      <c r="BO644" s="99"/>
      <c r="BP644" s="100"/>
      <c r="BQ644" s="100"/>
      <c r="BR644" s="101"/>
    </row>
    <row r="645" spans="65:70" ht="21" customHeight="1" x14ac:dyDescent="0.2">
      <c r="BM645" s="99"/>
      <c r="BN645" s="99"/>
      <c r="BO645" s="99"/>
      <c r="BP645" s="100"/>
      <c r="BQ645" s="100"/>
      <c r="BR645" s="101"/>
    </row>
    <row r="646" spans="65:70" ht="21" customHeight="1" x14ac:dyDescent="0.2">
      <c r="BM646" s="99"/>
      <c r="BN646" s="99"/>
      <c r="BO646" s="99"/>
      <c r="BP646" s="100"/>
      <c r="BQ646" s="100"/>
      <c r="BR646" s="101"/>
    </row>
    <row r="647" spans="65:70" ht="21" customHeight="1" x14ac:dyDescent="0.2">
      <c r="BM647" s="99"/>
      <c r="BN647" s="99"/>
      <c r="BO647" s="99"/>
      <c r="BP647" s="100"/>
      <c r="BQ647" s="100"/>
      <c r="BR647" s="101"/>
    </row>
    <row r="648" spans="65:70" ht="21" customHeight="1" x14ac:dyDescent="0.2">
      <c r="BM648" s="99"/>
      <c r="BN648" s="99"/>
      <c r="BO648" s="99"/>
      <c r="BP648" s="100"/>
      <c r="BQ648" s="100"/>
      <c r="BR648" s="101"/>
    </row>
    <row r="649" spans="65:70" ht="21" customHeight="1" x14ac:dyDescent="0.2">
      <c r="BM649" s="99"/>
      <c r="BN649" s="99"/>
      <c r="BO649" s="99"/>
      <c r="BP649" s="100"/>
      <c r="BQ649" s="100"/>
      <c r="BR649" s="101"/>
    </row>
    <row r="650" spans="65:70" ht="21" customHeight="1" x14ac:dyDescent="0.2">
      <c r="BM650" s="99"/>
      <c r="BN650" s="99"/>
      <c r="BO650" s="99"/>
      <c r="BP650" s="100"/>
      <c r="BQ650" s="100"/>
      <c r="BR650" s="101"/>
    </row>
    <row r="651" spans="65:70" ht="21" customHeight="1" x14ac:dyDescent="0.2">
      <c r="BM651" s="99"/>
      <c r="BN651" s="99"/>
      <c r="BO651" s="99"/>
      <c r="BP651" s="100"/>
      <c r="BQ651" s="100"/>
      <c r="BR651" s="101"/>
    </row>
    <row r="652" spans="65:70" ht="21" customHeight="1" x14ac:dyDescent="0.2">
      <c r="BM652" s="99"/>
      <c r="BN652" s="99"/>
      <c r="BO652" s="99"/>
      <c r="BP652" s="100"/>
      <c r="BQ652" s="100"/>
      <c r="BR652" s="101"/>
    </row>
    <row r="653" spans="65:70" ht="21" customHeight="1" x14ac:dyDescent="0.2">
      <c r="BM653" s="99"/>
      <c r="BN653" s="99"/>
      <c r="BO653" s="99"/>
      <c r="BP653" s="100"/>
      <c r="BQ653" s="100"/>
      <c r="BR653" s="101"/>
    </row>
    <row r="654" spans="65:70" ht="21" customHeight="1" x14ac:dyDescent="0.2">
      <c r="BM654" s="99"/>
      <c r="BN654" s="99"/>
      <c r="BO654" s="99"/>
      <c r="BP654" s="100"/>
      <c r="BQ654" s="100"/>
      <c r="BR654" s="101"/>
    </row>
    <row r="655" spans="65:70" ht="21" customHeight="1" x14ac:dyDescent="0.2">
      <c r="BM655" s="99"/>
      <c r="BN655" s="99"/>
      <c r="BO655" s="99"/>
      <c r="BP655" s="100"/>
      <c r="BQ655" s="100"/>
      <c r="BR655" s="101"/>
    </row>
    <row r="656" spans="65:70" ht="21" customHeight="1" x14ac:dyDescent="0.2">
      <c r="BM656" s="99"/>
      <c r="BN656" s="99"/>
      <c r="BO656" s="99"/>
      <c r="BP656" s="100"/>
      <c r="BQ656" s="100"/>
      <c r="BR656" s="101"/>
    </row>
    <row r="657" spans="65:70" ht="21" customHeight="1" x14ac:dyDescent="0.2">
      <c r="BM657" s="99"/>
      <c r="BN657" s="99"/>
      <c r="BO657" s="99"/>
      <c r="BP657" s="100"/>
      <c r="BQ657" s="100"/>
      <c r="BR657" s="101"/>
    </row>
    <row r="658" spans="65:70" ht="21" customHeight="1" x14ac:dyDescent="0.2">
      <c r="BM658" s="99"/>
      <c r="BN658" s="99"/>
      <c r="BO658" s="99"/>
      <c r="BP658" s="100"/>
      <c r="BQ658" s="100"/>
      <c r="BR658" s="101"/>
    </row>
    <row r="659" spans="65:70" ht="21" customHeight="1" x14ac:dyDescent="0.2">
      <c r="BM659" s="99"/>
      <c r="BN659" s="99"/>
      <c r="BO659" s="99"/>
      <c r="BP659" s="100"/>
      <c r="BQ659" s="100"/>
      <c r="BR659" s="101"/>
    </row>
    <row r="660" spans="65:70" ht="21" customHeight="1" x14ac:dyDescent="0.2">
      <c r="BM660" s="99"/>
      <c r="BN660" s="99"/>
      <c r="BO660" s="99"/>
      <c r="BP660" s="100"/>
      <c r="BQ660" s="100"/>
      <c r="BR660" s="101"/>
    </row>
    <row r="661" spans="65:70" ht="21" customHeight="1" x14ac:dyDescent="0.2">
      <c r="BM661" s="99"/>
      <c r="BN661" s="99"/>
      <c r="BO661" s="99"/>
      <c r="BP661" s="100"/>
      <c r="BQ661" s="100"/>
      <c r="BR661" s="101"/>
    </row>
    <row r="662" spans="65:70" ht="21" customHeight="1" x14ac:dyDescent="0.2">
      <c r="BM662" s="99"/>
      <c r="BN662" s="99"/>
      <c r="BO662" s="99"/>
      <c r="BP662" s="100"/>
      <c r="BQ662" s="100"/>
      <c r="BR662" s="101"/>
    </row>
    <row r="663" spans="65:70" ht="21" customHeight="1" x14ac:dyDescent="0.2">
      <c r="BM663" s="99"/>
      <c r="BN663" s="99"/>
      <c r="BO663" s="99"/>
      <c r="BP663" s="100"/>
      <c r="BQ663" s="100"/>
      <c r="BR663" s="101"/>
    </row>
    <row r="664" spans="65:70" ht="21" customHeight="1" x14ac:dyDescent="0.2">
      <c r="BM664" s="99"/>
      <c r="BN664" s="99"/>
      <c r="BO664" s="99"/>
      <c r="BP664" s="100"/>
      <c r="BQ664" s="100"/>
      <c r="BR664" s="101"/>
    </row>
    <row r="665" spans="65:70" ht="21" customHeight="1" x14ac:dyDescent="0.2">
      <c r="BM665" s="99"/>
      <c r="BN665" s="99"/>
      <c r="BO665" s="99"/>
      <c r="BP665" s="100"/>
      <c r="BQ665" s="100"/>
      <c r="BR665" s="101"/>
    </row>
    <row r="666" spans="65:70" ht="21" customHeight="1" x14ac:dyDescent="0.2">
      <c r="BM666" s="99"/>
      <c r="BN666" s="99"/>
      <c r="BO666" s="99"/>
      <c r="BP666" s="100"/>
      <c r="BQ666" s="100"/>
      <c r="BR666" s="101"/>
    </row>
    <row r="667" spans="65:70" ht="21" customHeight="1" x14ac:dyDescent="0.2">
      <c r="BM667" s="99"/>
      <c r="BN667" s="99"/>
      <c r="BO667" s="99"/>
      <c r="BP667" s="100"/>
      <c r="BQ667" s="100"/>
      <c r="BR667" s="101"/>
    </row>
    <row r="668" spans="65:70" ht="21" customHeight="1" x14ac:dyDescent="0.2">
      <c r="BM668" s="99"/>
      <c r="BN668" s="99"/>
      <c r="BO668" s="99"/>
      <c r="BP668" s="100"/>
      <c r="BQ668" s="100"/>
      <c r="BR668" s="101"/>
    </row>
    <row r="669" spans="65:70" ht="21" customHeight="1" x14ac:dyDescent="0.2">
      <c r="BM669" s="99"/>
      <c r="BN669" s="99"/>
      <c r="BO669" s="99"/>
      <c r="BP669" s="100"/>
      <c r="BQ669" s="100"/>
      <c r="BR669" s="101"/>
    </row>
    <row r="670" spans="65:70" ht="21" customHeight="1" x14ac:dyDescent="0.2">
      <c r="BM670" s="99"/>
      <c r="BN670" s="99"/>
      <c r="BO670" s="99"/>
      <c r="BP670" s="100"/>
      <c r="BQ670" s="100"/>
      <c r="BR670" s="101"/>
    </row>
    <row r="671" spans="65:70" ht="21" customHeight="1" x14ac:dyDescent="0.2">
      <c r="BM671" s="99"/>
      <c r="BN671" s="99"/>
      <c r="BO671" s="99"/>
      <c r="BP671" s="100"/>
      <c r="BQ671" s="100"/>
      <c r="BR671" s="101"/>
    </row>
    <row r="672" spans="65:70" ht="21" customHeight="1" x14ac:dyDescent="0.2">
      <c r="BM672" s="99"/>
      <c r="BN672" s="99"/>
      <c r="BO672" s="99"/>
      <c r="BP672" s="100"/>
      <c r="BQ672" s="100"/>
      <c r="BR672" s="101"/>
    </row>
    <row r="673" spans="65:70" ht="21" customHeight="1" x14ac:dyDescent="0.2">
      <c r="BM673" s="99"/>
      <c r="BN673" s="99"/>
      <c r="BO673" s="99"/>
      <c r="BP673" s="100"/>
      <c r="BQ673" s="100"/>
      <c r="BR673" s="101"/>
    </row>
    <row r="674" spans="65:70" ht="21" customHeight="1" x14ac:dyDescent="0.2">
      <c r="BM674" s="99"/>
      <c r="BN674" s="99"/>
      <c r="BO674" s="99"/>
      <c r="BP674" s="100"/>
      <c r="BQ674" s="100"/>
      <c r="BR674" s="101"/>
    </row>
    <row r="675" spans="65:70" ht="21" customHeight="1" x14ac:dyDescent="0.2">
      <c r="BM675" s="99"/>
      <c r="BN675" s="99"/>
      <c r="BO675" s="99"/>
      <c r="BP675" s="100"/>
      <c r="BQ675" s="100"/>
      <c r="BR675" s="101"/>
    </row>
    <row r="676" spans="65:70" ht="21" customHeight="1" x14ac:dyDescent="0.2">
      <c r="BM676" s="99"/>
      <c r="BN676" s="99"/>
      <c r="BO676" s="99"/>
      <c r="BP676" s="100"/>
      <c r="BQ676" s="100"/>
      <c r="BR676" s="101"/>
    </row>
    <row r="677" spans="65:70" ht="21" customHeight="1" x14ac:dyDescent="0.2">
      <c r="BM677" s="99"/>
      <c r="BN677" s="99"/>
      <c r="BO677" s="99"/>
      <c r="BP677" s="100"/>
      <c r="BQ677" s="100"/>
      <c r="BR677" s="101"/>
    </row>
    <row r="678" spans="65:70" ht="21" customHeight="1" x14ac:dyDescent="0.2">
      <c r="BM678" s="99"/>
      <c r="BN678" s="99"/>
      <c r="BO678" s="99"/>
      <c r="BP678" s="100"/>
      <c r="BQ678" s="100"/>
      <c r="BR678" s="101"/>
    </row>
    <row r="679" spans="65:70" ht="21" customHeight="1" x14ac:dyDescent="0.2">
      <c r="BM679" s="99"/>
      <c r="BN679" s="99"/>
      <c r="BO679" s="99"/>
      <c r="BP679" s="100"/>
      <c r="BQ679" s="100"/>
      <c r="BR679" s="101"/>
    </row>
    <row r="680" spans="65:70" ht="21" customHeight="1" x14ac:dyDescent="0.2">
      <c r="BM680" s="99"/>
      <c r="BN680" s="99"/>
      <c r="BO680" s="99"/>
      <c r="BP680" s="100"/>
      <c r="BQ680" s="100"/>
      <c r="BR680" s="101"/>
    </row>
    <row r="681" spans="65:70" ht="21" customHeight="1" x14ac:dyDescent="0.2">
      <c r="BM681" s="99"/>
      <c r="BN681" s="99"/>
      <c r="BO681" s="99"/>
      <c r="BP681" s="100"/>
      <c r="BQ681" s="100"/>
      <c r="BR681" s="101"/>
    </row>
    <row r="682" spans="65:70" ht="21" customHeight="1" x14ac:dyDescent="0.2">
      <c r="BM682" s="99"/>
      <c r="BN682" s="99"/>
      <c r="BO682" s="99"/>
      <c r="BP682" s="100"/>
      <c r="BQ682" s="100"/>
      <c r="BR682" s="101"/>
    </row>
    <row r="683" spans="65:70" ht="21" customHeight="1" x14ac:dyDescent="0.2">
      <c r="BM683" s="99"/>
      <c r="BN683" s="99"/>
      <c r="BO683" s="99"/>
      <c r="BP683" s="100"/>
      <c r="BQ683" s="100"/>
      <c r="BR683" s="101"/>
    </row>
    <row r="684" spans="65:70" ht="21" customHeight="1" x14ac:dyDescent="0.2">
      <c r="BM684" s="99"/>
      <c r="BN684" s="99"/>
      <c r="BO684" s="99"/>
      <c r="BP684" s="100"/>
      <c r="BQ684" s="100"/>
      <c r="BR684" s="101"/>
    </row>
    <row r="685" spans="65:70" ht="21" customHeight="1" x14ac:dyDescent="0.2">
      <c r="BM685" s="99"/>
      <c r="BN685" s="99"/>
      <c r="BO685" s="99"/>
      <c r="BP685" s="100"/>
      <c r="BQ685" s="100"/>
      <c r="BR685" s="101"/>
    </row>
    <row r="686" spans="65:70" ht="21" customHeight="1" x14ac:dyDescent="0.2">
      <c r="BM686" s="99"/>
      <c r="BN686" s="99"/>
      <c r="BO686" s="99"/>
      <c r="BP686" s="100"/>
      <c r="BQ686" s="100"/>
      <c r="BR686" s="101"/>
    </row>
    <row r="687" spans="65:70" ht="21" customHeight="1" x14ac:dyDescent="0.2">
      <c r="BM687" s="99"/>
      <c r="BN687" s="99"/>
      <c r="BO687" s="99"/>
      <c r="BP687" s="100"/>
      <c r="BQ687" s="100"/>
      <c r="BR687" s="101"/>
    </row>
    <row r="688" spans="65:70" ht="21" customHeight="1" x14ac:dyDescent="0.2">
      <c r="BM688" s="99"/>
      <c r="BN688" s="99"/>
      <c r="BO688" s="99"/>
      <c r="BP688" s="100"/>
      <c r="BQ688" s="100"/>
      <c r="BR688" s="101"/>
    </row>
    <row r="689" spans="65:70" ht="21" customHeight="1" x14ac:dyDescent="0.2">
      <c r="BM689" s="99"/>
      <c r="BN689" s="99"/>
      <c r="BO689" s="99"/>
      <c r="BP689" s="100"/>
      <c r="BQ689" s="100"/>
      <c r="BR689" s="101"/>
    </row>
    <row r="690" spans="65:70" ht="21" customHeight="1" x14ac:dyDescent="0.2">
      <c r="BM690" s="99"/>
      <c r="BN690" s="99"/>
      <c r="BO690" s="99"/>
      <c r="BP690" s="100"/>
      <c r="BQ690" s="100"/>
      <c r="BR690" s="101"/>
    </row>
    <row r="691" spans="65:70" ht="21" customHeight="1" x14ac:dyDescent="0.2">
      <c r="BM691" s="99"/>
      <c r="BN691" s="99"/>
      <c r="BO691" s="99"/>
      <c r="BP691" s="100"/>
      <c r="BQ691" s="100"/>
      <c r="BR691" s="101"/>
    </row>
    <row r="692" spans="65:70" ht="21" customHeight="1" x14ac:dyDescent="0.2">
      <c r="BM692" s="99"/>
      <c r="BN692" s="99"/>
      <c r="BO692" s="99"/>
      <c r="BP692" s="100"/>
      <c r="BQ692" s="100"/>
      <c r="BR692" s="101"/>
    </row>
    <row r="693" spans="65:70" ht="21" customHeight="1" x14ac:dyDescent="0.2">
      <c r="BM693" s="99"/>
      <c r="BN693" s="99"/>
      <c r="BO693" s="99"/>
      <c r="BP693" s="100"/>
      <c r="BQ693" s="100"/>
      <c r="BR693" s="101"/>
    </row>
    <row r="694" spans="65:70" ht="21" customHeight="1" x14ac:dyDescent="0.2">
      <c r="BM694" s="99"/>
      <c r="BN694" s="99"/>
      <c r="BO694" s="99"/>
      <c r="BP694" s="100"/>
      <c r="BQ694" s="100"/>
      <c r="BR694" s="101"/>
    </row>
    <row r="695" spans="65:70" ht="21" customHeight="1" x14ac:dyDescent="0.2">
      <c r="BM695" s="99"/>
      <c r="BN695" s="99"/>
      <c r="BO695" s="99"/>
      <c r="BP695" s="100"/>
      <c r="BQ695" s="100"/>
      <c r="BR695" s="101"/>
    </row>
    <row r="696" spans="65:70" ht="21" customHeight="1" x14ac:dyDescent="0.2">
      <c r="BM696" s="99"/>
      <c r="BN696" s="99"/>
      <c r="BO696" s="99"/>
      <c r="BP696" s="100"/>
      <c r="BQ696" s="100"/>
      <c r="BR696" s="101"/>
    </row>
    <row r="697" spans="65:70" ht="21" customHeight="1" x14ac:dyDescent="0.2">
      <c r="BM697" s="99"/>
      <c r="BN697" s="99"/>
      <c r="BO697" s="99"/>
      <c r="BP697" s="100"/>
      <c r="BQ697" s="100"/>
      <c r="BR697" s="101"/>
    </row>
    <row r="698" spans="65:70" ht="21" customHeight="1" x14ac:dyDescent="0.2">
      <c r="BM698" s="99"/>
      <c r="BN698" s="99"/>
      <c r="BO698" s="99"/>
      <c r="BP698" s="100"/>
      <c r="BQ698" s="100"/>
      <c r="BR698" s="101"/>
    </row>
    <row r="699" spans="65:70" ht="21" customHeight="1" x14ac:dyDescent="0.2">
      <c r="BM699" s="99"/>
      <c r="BN699" s="99"/>
      <c r="BO699" s="99"/>
      <c r="BP699" s="100"/>
      <c r="BQ699" s="100"/>
      <c r="BR699" s="101"/>
    </row>
    <row r="700" spans="65:70" ht="21" customHeight="1" x14ac:dyDescent="0.2">
      <c r="BM700" s="99"/>
      <c r="BN700" s="99"/>
      <c r="BO700" s="99"/>
      <c r="BP700" s="100"/>
      <c r="BQ700" s="100"/>
      <c r="BR700" s="101"/>
    </row>
    <row r="701" spans="65:70" ht="21" customHeight="1" x14ac:dyDescent="0.2">
      <c r="BM701" s="99"/>
      <c r="BN701" s="99"/>
      <c r="BO701" s="99"/>
      <c r="BP701" s="100"/>
      <c r="BQ701" s="100"/>
      <c r="BR701" s="101"/>
    </row>
    <row r="702" spans="65:70" ht="21" customHeight="1" x14ac:dyDescent="0.2">
      <c r="BM702" s="99"/>
      <c r="BN702" s="99"/>
      <c r="BO702" s="99"/>
      <c r="BP702" s="100"/>
      <c r="BQ702" s="100"/>
      <c r="BR702" s="101"/>
    </row>
    <row r="703" spans="65:70" ht="21" customHeight="1" x14ac:dyDescent="0.2">
      <c r="BM703" s="99"/>
      <c r="BN703" s="99"/>
      <c r="BO703" s="99"/>
      <c r="BP703" s="100"/>
      <c r="BQ703" s="100"/>
      <c r="BR703" s="101"/>
    </row>
    <row r="704" spans="65:70" ht="21" customHeight="1" x14ac:dyDescent="0.2">
      <c r="BM704" s="99"/>
      <c r="BN704" s="99"/>
      <c r="BO704" s="99"/>
      <c r="BP704" s="100"/>
      <c r="BQ704" s="100"/>
      <c r="BR704" s="101"/>
    </row>
    <row r="705" spans="65:70" ht="21" customHeight="1" x14ac:dyDescent="0.2">
      <c r="BM705" s="99"/>
      <c r="BN705" s="99"/>
      <c r="BO705" s="99"/>
      <c r="BP705" s="100"/>
      <c r="BQ705" s="100"/>
      <c r="BR705" s="101"/>
    </row>
    <row r="706" spans="65:70" ht="21" customHeight="1" x14ac:dyDescent="0.2">
      <c r="BM706" s="99"/>
      <c r="BN706" s="99"/>
      <c r="BO706" s="99"/>
      <c r="BP706" s="100"/>
      <c r="BQ706" s="100"/>
      <c r="BR706" s="101"/>
    </row>
    <row r="707" spans="65:70" ht="21" customHeight="1" x14ac:dyDescent="0.2">
      <c r="BM707" s="99"/>
      <c r="BN707" s="99"/>
      <c r="BO707" s="99"/>
      <c r="BP707" s="100"/>
      <c r="BQ707" s="100"/>
      <c r="BR707" s="101"/>
    </row>
    <row r="708" spans="65:70" ht="21" customHeight="1" x14ac:dyDescent="0.2">
      <c r="BM708" s="99"/>
      <c r="BN708" s="99"/>
      <c r="BO708" s="99"/>
      <c r="BP708" s="100"/>
      <c r="BQ708" s="100"/>
      <c r="BR708" s="101"/>
    </row>
    <row r="709" spans="65:70" ht="21" customHeight="1" x14ac:dyDescent="0.2">
      <c r="BM709" s="99"/>
      <c r="BN709" s="99"/>
      <c r="BO709" s="99"/>
      <c r="BP709" s="100"/>
      <c r="BQ709" s="100"/>
      <c r="BR709" s="101"/>
    </row>
    <row r="710" spans="65:70" ht="21" customHeight="1" x14ac:dyDescent="0.2">
      <c r="BM710" s="99"/>
      <c r="BN710" s="99"/>
      <c r="BO710" s="99"/>
      <c r="BP710" s="100"/>
      <c r="BQ710" s="100"/>
      <c r="BR710" s="101"/>
    </row>
    <row r="711" spans="65:70" ht="21" customHeight="1" x14ac:dyDescent="0.2">
      <c r="BM711" s="99"/>
      <c r="BN711" s="99"/>
      <c r="BO711" s="99"/>
      <c r="BP711" s="100"/>
      <c r="BQ711" s="100"/>
      <c r="BR711" s="101"/>
    </row>
    <row r="712" spans="65:70" ht="21" customHeight="1" x14ac:dyDescent="0.2">
      <c r="BM712" s="99"/>
      <c r="BN712" s="99"/>
      <c r="BO712" s="99"/>
      <c r="BP712" s="100"/>
      <c r="BQ712" s="100"/>
      <c r="BR712" s="101"/>
    </row>
    <row r="713" spans="65:70" ht="21" customHeight="1" x14ac:dyDescent="0.2">
      <c r="BM713" s="99"/>
      <c r="BN713" s="99"/>
      <c r="BO713" s="99"/>
      <c r="BP713" s="100"/>
      <c r="BQ713" s="100"/>
      <c r="BR713" s="101"/>
    </row>
    <row r="714" spans="65:70" ht="21" customHeight="1" x14ac:dyDescent="0.2">
      <c r="BM714" s="99"/>
      <c r="BN714" s="99"/>
      <c r="BO714" s="99"/>
      <c r="BP714" s="100"/>
      <c r="BQ714" s="100"/>
      <c r="BR714" s="101"/>
    </row>
    <row r="715" spans="65:70" ht="21" customHeight="1" x14ac:dyDescent="0.2">
      <c r="BM715" s="99"/>
      <c r="BN715" s="99"/>
      <c r="BO715" s="99"/>
      <c r="BP715" s="100"/>
      <c r="BQ715" s="100"/>
      <c r="BR715" s="101"/>
    </row>
    <row r="716" spans="65:70" ht="21" customHeight="1" x14ac:dyDescent="0.2">
      <c r="BM716" s="103"/>
      <c r="BN716" s="103"/>
      <c r="BO716" s="103"/>
      <c r="BP716" s="103"/>
      <c r="BQ716" s="103"/>
    </row>
    <row r="717" spans="65:70" ht="21" customHeight="1" x14ac:dyDescent="0.2">
      <c r="BM717" s="103"/>
      <c r="BN717" s="103"/>
      <c r="BO717" s="113"/>
      <c r="BP717" s="113"/>
      <c r="BQ717" s="103"/>
    </row>
    <row r="718" spans="65:70" ht="21" customHeight="1" x14ac:dyDescent="0.2">
      <c r="BM718" s="103"/>
      <c r="BN718" s="103"/>
      <c r="BO718" s="113"/>
      <c r="BP718" s="113"/>
      <c r="BQ718" s="103"/>
    </row>
    <row r="719" spans="65:70" ht="21" customHeight="1" x14ac:dyDescent="0.2">
      <c r="BM719" s="103"/>
      <c r="BN719" s="103"/>
      <c r="BO719" s="113"/>
      <c r="BP719" s="113"/>
      <c r="BQ719" s="103"/>
    </row>
    <row r="720" spans="65:70" ht="21" customHeight="1" x14ac:dyDescent="0.2">
      <c r="BM720" s="103"/>
      <c r="BN720" s="103"/>
      <c r="BO720" s="113"/>
      <c r="BP720" s="113"/>
      <c r="BQ720" s="103"/>
    </row>
    <row r="721" spans="65:69" ht="21" customHeight="1" x14ac:dyDescent="0.2">
      <c r="BM721" s="103"/>
      <c r="BN721" s="103"/>
      <c r="BO721" s="113"/>
      <c r="BP721" s="113"/>
      <c r="BQ721" s="103"/>
    </row>
    <row r="722" spans="65:69" ht="21" customHeight="1" x14ac:dyDescent="0.2">
      <c r="BM722" s="103"/>
      <c r="BN722" s="103"/>
      <c r="BO722" s="113"/>
      <c r="BP722" s="113"/>
      <c r="BQ722" s="103"/>
    </row>
    <row r="723" spans="65:69" ht="21" customHeight="1" x14ac:dyDescent="0.2">
      <c r="BM723" s="103"/>
      <c r="BN723" s="103"/>
      <c r="BO723" s="113"/>
      <c r="BP723" s="113"/>
      <c r="BQ723" s="103"/>
    </row>
    <row r="724" spans="65:69" ht="21" customHeight="1" x14ac:dyDescent="0.2">
      <c r="BM724" s="103"/>
      <c r="BN724" s="103"/>
      <c r="BO724" s="113"/>
      <c r="BP724" s="113"/>
      <c r="BQ724" s="103"/>
    </row>
    <row r="725" spans="65:69" ht="21" customHeight="1" x14ac:dyDescent="0.2">
      <c r="BM725" s="103"/>
      <c r="BN725" s="103"/>
      <c r="BO725" s="113"/>
      <c r="BP725" s="113"/>
      <c r="BQ725" s="103"/>
    </row>
    <row r="726" spans="65:69" ht="21" customHeight="1" x14ac:dyDescent="0.2">
      <c r="BM726" s="103"/>
      <c r="BN726" s="103"/>
      <c r="BO726" s="113"/>
      <c r="BP726" s="113"/>
      <c r="BQ726" s="103"/>
    </row>
    <row r="727" spans="65:69" ht="21" customHeight="1" x14ac:dyDescent="0.2">
      <c r="BM727" s="103"/>
      <c r="BN727" s="103"/>
      <c r="BO727" s="113"/>
      <c r="BP727" s="113"/>
      <c r="BQ727" s="103"/>
    </row>
    <row r="728" spans="65:69" ht="21" customHeight="1" x14ac:dyDescent="0.2">
      <c r="BM728" s="103"/>
      <c r="BN728" s="103"/>
      <c r="BO728" s="113"/>
      <c r="BP728" s="113"/>
      <c r="BQ728" s="103"/>
    </row>
    <row r="729" spans="65:69" ht="21" customHeight="1" x14ac:dyDescent="0.2">
      <c r="BM729" s="103"/>
      <c r="BN729" s="103"/>
      <c r="BO729" s="113"/>
      <c r="BP729" s="113"/>
      <c r="BQ729" s="103"/>
    </row>
    <row r="730" spans="65:69" ht="21" customHeight="1" x14ac:dyDescent="0.2">
      <c r="BM730" s="103"/>
      <c r="BN730" s="103"/>
      <c r="BO730" s="113"/>
      <c r="BP730" s="113"/>
      <c r="BQ730" s="103"/>
    </row>
    <row r="731" spans="65:69" ht="21" customHeight="1" x14ac:dyDescent="0.2">
      <c r="BM731" s="103"/>
      <c r="BN731" s="103"/>
      <c r="BO731" s="113"/>
      <c r="BP731" s="113"/>
      <c r="BQ731" s="103"/>
    </row>
    <row r="732" spans="65:69" ht="21" customHeight="1" x14ac:dyDescent="0.2">
      <c r="BM732" s="103"/>
      <c r="BN732" s="103"/>
      <c r="BO732" s="113"/>
      <c r="BP732" s="113"/>
      <c r="BQ732" s="103"/>
    </row>
    <row r="733" spans="65:69" ht="21" customHeight="1" x14ac:dyDescent="0.2">
      <c r="BM733" s="103"/>
      <c r="BN733" s="103"/>
      <c r="BO733" s="113"/>
      <c r="BP733" s="113"/>
      <c r="BQ733" s="103"/>
    </row>
    <row r="734" spans="65:69" ht="21" customHeight="1" x14ac:dyDescent="0.2">
      <c r="BM734" s="103"/>
      <c r="BN734" s="103"/>
      <c r="BO734" s="113"/>
      <c r="BP734" s="113"/>
      <c r="BQ734" s="103"/>
    </row>
    <row r="735" spans="65:69" ht="21" customHeight="1" x14ac:dyDescent="0.2">
      <c r="BM735" s="103"/>
      <c r="BN735" s="103"/>
      <c r="BO735" s="113"/>
      <c r="BP735" s="113"/>
      <c r="BQ735" s="103"/>
    </row>
    <row r="736" spans="65:69" ht="21" customHeight="1" x14ac:dyDescent="0.2">
      <c r="BM736" s="103"/>
      <c r="BN736" s="103"/>
      <c r="BO736" s="113"/>
      <c r="BP736" s="113"/>
      <c r="BQ736" s="103"/>
    </row>
    <row r="737" spans="65:69" ht="21" customHeight="1" x14ac:dyDescent="0.2">
      <c r="BM737" s="103"/>
      <c r="BN737" s="103"/>
      <c r="BO737" s="113"/>
      <c r="BP737" s="113"/>
      <c r="BQ737" s="103"/>
    </row>
    <row r="738" spans="65:69" ht="21" customHeight="1" x14ac:dyDescent="0.2">
      <c r="BM738" s="103"/>
      <c r="BN738" s="103"/>
      <c r="BO738" s="113"/>
      <c r="BP738" s="113"/>
      <c r="BQ738" s="103"/>
    </row>
    <row r="739" spans="65:69" ht="21" customHeight="1" x14ac:dyDescent="0.2">
      <c r="BM739" s="103"/>
      <c r="BN739" s="103"/>
      <c r="BO739" s="113"/>
      <c r="BP739" s="113"/>
      <c r="BQ739" s="103"/>
    </row>
    <row r="740" spans="65:69" ht="21" customHeight="1" x14ac:dyDescent="0.2">
      <c r="BM740" s="103"/>
      <c r="BN740" s="103"/>
      <c r="BO740" s="113"/>
      <c r="BP740" s="113"/>
      <c r="BQ740" s="103"/>
    </row>
    <row r="741" spans="65:69" ht="21" customHeight="1" x14ac:dyDescent="0.2">
      <c r="BM741" s="103"/>
      <c r="BN741" s="103"/>
      <c r="BO741" s="113"/>
      <c r="BP741" s="113"/>
      <c r="BQ741" s="103"/>
    </row>
    <row r="742" spans="65:69" ht="21" customHeight="1" x14ac:dyDescent="0.2">
      <c r="BM742" s="103"/>
      <c r="BN742" s="103"/>
      <c r="BO742" s="113"/>
      <c r="BP742" s="113"/>
      <c r="BQ742" s="103"/>
    </row>
    <row r="743" spans="65:69" ht="21" customHeight="1" x14ac:dyDescent="0.2">
      <c r="BM743" s="103"/>
      <c r="BN743" s="103"/>
      <c r="BO743" s="113"/>
      <c r="BP743" s="113"/>
      <c r="BQ743" s="103"/>
    </row>
    <row r="744" spans="65:69" ht="21" customHeight="1" x14ac:dyDescent="0.2">
      <c r="BM744" s="103"/>
      <c r="BN744" s="103"/>
      <c r="BO744" s="113"/>
      <c r="BP744" s="113"/>
      <c r="BQ744" s="103"/>
    </row>
    <row r="745" spans="65:69" ht="21" customHeight="1" x14ac:dyDescent="0.2">
      <c r="BM745" s="103"/>
      <c r="BN745" s="103"/>
      <c r="BO745" s="113"/>
      <c r="BP745" s="113"/>
      <c r="BQ745" s="103"/>
    </row>
    <row r="746" spans="65:69" ht="21" customHeight="1" x14ac:dyDescent="0.2">
      <c r="BM746" s="103"/>
      <c r="BN746" s="103"/>
      <c r="BO746" s="113"/>
      <c r="BP746" s="113"/>
      <c r="BQ746" s="103"/>
    </row>
    <row r="747" spans="65:69" ht="21" customHeight="1" x14ac:dyDescent="0.2">
      <c r="BM747" s="103"/>
      <c r="BN747" s="103"/>
      <c r="BO747" s="113"/>
      <c r="BP747" s="113"/>
      <c r="BQ747" s="103"/>
    </row>
    <row r="748" spans="65:69" ht="21" customHeight="1" x14ac:dyDescent="0.2">
      <c r="BM748" s="103"/>
      <c r="BN748" s="103"/>
      <c r="BO748" s="113"/>
      <c r="BP748" s="113"/>
      <c r="BQ748" s="103"/>
    </row>
    <row r="749" spans="65:69" ht="21" customHeight="1" x14ac:dyDescent="0.2">
      <c r="BM749" s="103"/>
      <c r="BN749" s="103"/>
      <c r="BO749" s="113"/>
      <c r="BP749" s="113"/>
      <c r="BQ749" s="103"/>
    </row>
    <row r="750" spans="65:69" ht="21" customHeight="1" x14ac:dyDescent="0.2">
      <c r="BM750" s="103"/>
      <c r="BN750" s="103"/>
      <c r="BO750" s="113"/>
      <c r="BP750" s="113"/>
      <c r="BQ750" s="103"/>
    </row>
    <row r="751" spans="65:69" ht="21" customHeight="1" x14ac:dyDescent="0.2">
      <c r="BM751" s="103"/>
      <c r="BN751" s="103"/>
      <c r="BO751" s="113"/>
      <c r="BP751" s="113"/>
      <c r="BQ751" s="103"/>
    </row>
    <row r="752" spans="65:69" ht="21" customHeight="1" x14ac:dyDescent="0.2">
      <c r="BM752" s="103"/>
      <c r="BN752" s="103"/>
      <c r="BO752" s="113"/>
      <c r="BP752" s="113"/>
      <c r="BQ752" s="103"/>
    </row>
    <row r="753" spans="65:69" ht="21" customHeight="1" x14ac:dyDescent="0.2">
      <c r="BM753" s="103"/>
      <c r="BN753" s="103"/>
      <c r="BO753" s="113"/>
      <c r="BP753" s="113"/>
      <c r="BQ753" s="103"/>
    </row>
    <row r="754" spans="65:69" ht="21" customHeight="1" x14ac:dyDescent="0.2">
      <c r="BM754" s="103"/>
      <c r="BN754" s="103"/>
      <c r="BO754" s="113"/>
      <c r="BP754" s="113"/>
      <c r="BQ754" s="103"/>
    </row>
    <row r="755" spans="65:69" ht="21" customHeight="1" x14ac:dyDescent="0.2">
      <c r="BM755" s="103"/>
      <c r="BN755" s="103"/>
      <c r="BO755" s="113"/>
      <c r="BP755" s="113"/>
      <c r="BQ755" s="103"/>
    </row>
    <row r="756" spans="65:69" ht="21" customHeight="1" x14ac:dyDescent="0.2">
      <c r="BM756" s="103"/>
      <c r="BN756" s="103"/>
      <c r="BO756" s="113"/>
      <c r="BP756" s="113"/>
      <c r="BQ756" s="103"/>
    </row>
    <row r="757" spans="65:69" ht="21" customHeight="1" x14ac:dyDescent="0.2">
      <c r="BM757" s="103"/>
      <c r="BN757" s="103"/>
      <c r="BO757" s="113"/>
      <c r="BP757" s="113"/>
      <c r="BQ757" s="103"/>
    </row>
    <row r="758" spans="65:69" ht="21" customHeight="1" x14ac:dyDescent="0.2">
      <c r="BM758" s="103"/>
      <c r="BN758" s="103"/>
      <c r="BO758" s="113"/>
      <c r="BP758" s="113"/>
      <c r="BQ758" s="103"/>
    </row>
    <row r="759" spans="65:69" ht="21" customHeight="1" x14ac:dyDescent="0.2">
      <c r="BM759" s="103"/>
      <c r="BN759" s="103"/>
      <c r="BO759" s="113"/>
      <c r="BP759" s="113"/>
      <c r="BQ759" s="103"/>
    </row>
    <row r="760" spans="65:69" ht="21" customHeight="1" x14ac:dyDescent="0.2">
      <c r="BM760" s="103"/>
      <c r="BN760" s="103"/>
      <c r="BO760" s="113"/>
      <c r="BP760" s="113"/>
      <c r="BQ760" s="103"/>
    </row>
    <row r="761" spans="65:69" ht="21" customHeight="1" x14ac:dyDescent="0.2">
      <c r="BM761" s="103"/>
      <c r="BN761" s="103"/>
      <c r="BO761" s="113"/>
      <c r="BP761" s="113"/>
      <c r="BQ761" s="103"/>
    </row>
    <row r="762" spans="65:69" ht="21" customHeight="1" x14ac:dyDescent="0.2">
      <c r="BM762" s="103"/>
      <c r="BN762" s="103"/>
      <c r="BO762" s="113"/>
      <c r="BP762" s="113"/>
      <c r="BQ762" s="103"/>
    </row>
    <row r="763" spans="65:69" ht="21" customHeight="1" x14ac:dyDescent="0.2">
      <c r="BM763" s="103"/>
      <c r="BN763" s="103"/>
      <c r="BO763" s="113"/>
      <c r="BP763" s="113"/>
      <c r="BQ763" s="103"/>
    </row>
    <row r="764" spans="65:69" ht="21" customHeight="1" x14ac:dyDescent="0.2">
      <c r="BM764" s="103"/>
      <c r="BN764" s="103"/>
      <c r="BO764" s="113"/>
      <c r="BP764" s="113"/>
      <c r="BQ764" s="103"/>
    </row>
    <row r="765" spans="65:69" ht="21" customHeight="1" x14ac:dyDescent="0.2">
      <c r="BM765" s="103"/>
      <c r="BN765" s="103"/>
      <c r="BO765" s="113"/>
      <c r="BP765" s="113"/>
      <c r="BQ765" s="103"/>
    </row>
    <row r="766" spans="65:69" ht="21" customHeight="1" x14ac:dyDescent="0.2">
      <c r="BM766" s="103"/>
      <c r="BN766" s="103"/>
      <c r="BO766" s="113"/>
      <c r="BP766" s="113"/>
      <c r="BQ766" s="103"/>
    </row>
    <row r="767" spans="65:69" ht="21" customHeight="1" x14ac:dyDescent="0.2">
      <c r="BM767" s="103"/>
      <c r="BN767" s="103"/>
      <c r="BO767" s="113"/>
      <c r="BP767" s="113"/>
      <c r="BQ767" s="103"/>
    </row>
    <row r="768" spans="65:69" ht="21" customHeight="1" x14ac:dyDescent="0.2">
      <c r="BM768" s="103"/>
      <c r="BN768" s="103"/>
      <c r="BO768" s="113"/>
      <c r="BP768" s="113"/>
      <c r="BQ768" s="103"/>
    </row>
    <row r="769" spans="65:69" ht="21" customHeight="1" x14ac:dyDescent="0.2">
      <c r="BM769" s="103"/>
      <c r="BN769" s="103"/>
      <c r="BO769" s="113"/>
      <c r="BP769" s="113"/>
      <c r="BQ769" s="103"/>
    </row>
    <row r="770" spans="65:69" ht="21" customHeight="1" x14ac:dyDescent="0.2">
      <c r="BM770" s="103"/>
      <c r="BN770" s="103"/>
      <c r="BO770" s="113"/>
      <c r="BP770" s="113"/>
      <c r="BQ770" s="103"/>
    </row>
    <row r="771" spans="65:69" ht="21" customHeight="1" x14ac:dyDescent="0.2">
      <c r="BM771" s="103"/>
      <c r="BN771" s="103"/>
      <c r="BO771" s="113"/>
      <c r="BP771" s="113"/>
      <c r="BQ771" s="103"/>
    </row>
    <row r="772" spans="65:69" ht="21" customHeight="1" x14ac:dyDescent="0.2">
      <c r="BM772" s="103"/>
      <c r="BN772" s="103"/>
      <c r="BO772" s="113"/>
      <c r="BP772" s="113"/>
      <c r="BQ772" s="103"/>
    </row>
    <row r="773" spans="65:69" ht="21" customHeight="1" x14ac:dyDescent="0.2">
      <c r="BM773" s="103"/>
      <c r="BN773" s="103"/>
      <c r="BO773" s="113"/>
      <c r="BP773" s="113"/>
      <c r="BQ773" s="103"/>
    </row>
    <row r="774" spans="65:69" ht="21" customHeight="1" x14ac:dyDescent="0.2">
      <c r="BM774" s="103"/>
      <c r="BN774" s="103"/>
      <c r="BO774" s="113"/>
      <c r="BP774" s="113"/>
      <c r="BQ774" s="103"/>
    </row>
    <row r="775" spans="65:69" ht="21" customHeight="1" x14ac:dyDescent="0.2">
      <c r="BM775" s="103"/>
      <c r="BN775" s="103"/>
      <c r="BO775" s="113"/>
      <c r="BP775" s="113"/>
      <c r="BQ775" s="103"/>
    </row>
    <row r="776" spans="65:69" ht="21" customHeight="1" x14ac:dyDescent="0.2">
      <c r="BM776" s="103"/>
      <c r="BN776" s="103"/>
      <c r="BO776" s="113"/>
      <c r="BP776" s="113"/>
      <c r="BQ776" s="103"/>
    </row>
    <row r="777" spans="65:69" ht="21" customHeight="1" x14ac:dyDescent="0.2">
      <c r="BM777" s="103"/>
      <c r="BN777" s="103"/>
      <c r="BO777" s="113"/>
      <c r="BP777" s="113"/>
      <c r="BQ777" s="103"/>
    </row>
    <row r="778" spans="65:69" ht="21" customHeight="1" x14ac:dyDescent="0.2">
      <c r="BM778" s="103"/>
      <c r="BN778" s="103"/>
      <c r="BO778" s="113"/>
      <c r="BP778" s="113"/>
      <c r="BQ778" s="103"/>
    </row>
    <row r="779" spans="65:69" ht="21" customHeight="1" x14ac:dyDescent="0.2">
      <c r="BM779" s="103"/>
      <c r="BN779" s="103"/>
      <c r="BO779" s="113"/>
      <c r="BP779" s="113"/>
      <c r="BQ779" s="103"/>
    </row>
    <row r="780" spans="65:69" ht="21" customHeight="1" x14ac:dyDescent="0.2">
      <c r="BM780" s="103"/>
      <c r="BN780" s="103"/>
      <c r="BO780" s="113"/>
      <c r="BP780" s="113"/>
      <c r="BQ780" s="103"/>
    </row>
    <row r="781" spans="65:69" ht="21" customHeight="1" x14ac:dyDescent="0.2">
      <c r="BM781" s="103"/>
      <c r="BN781" s="103"/>
      <c r="BO781" s="113"/>
      <c r="BP781" s="113"/>
      <c r="BQ781" s="103"/>
    </row>
    <row r="782" spans="65:69" ht="21" customHeight="1" x14ac:dyDescent="0.2">
      <c r="BM782" s="103"/>
      <c r="BN782" s="103"/>
      <c r="BO782" s="113"/>
      <c r="BP782" s="113"/>
      <c r="BQ782" s="103"/>
    </row>
    <row r="783" spans="65:69" ht="21" customHeight="1" x14ac:dyDescent="0.2">
      <c r="BM783" s="103"/>
      <c r="BN783" s="103"/>
      <c r="BO783" s="113"/>
      <c r="BP783" s="113"/>
      <c r="BQ783" s="103"/>
    </row>
    <row r="784" spans="65:69" ht="21" customHeight="1" x14ac:dyDescent="0.2">
      <c r="BM784" s="103"/>
      <c r="BN784" s="103"/>
      <c r="BO784" s="113"/>
      <c r="BP784" s="113"/>
      <c r="BQ784" s="103"/>
    </row>
    <row r="785" spans="64:69" ht="21" customHeight="1" x14ac:dyDescent="0.2">
      <c r="BM785" s="103"/>
      <c r="BN785" s="103"/>
      <c r="BO785" s="113"/>
      <c r="BP785" s="113"/>
      <c r="BQ785" s="103"/>
    </row>
    <row r="786" spans="64:69" ht="21" customHeight="1" x14ac:dyDescent="0.2">
      <c r="BM786" s="103"/>
      <c r="BN786" s="103"/>
      <c r="BO786" s="113"/>
      <c r="BP786" s="113"/>
      <c r="BQ786" s="103"/>
    </row>
    <row r="787" spans="64:69" ht="21" customHeight="1" x14ac:dyDescent="0.2">
      <c r="BM787" s="103"/>
      <c r="BN787" s="103"/>
      <c r="BO787" s="113"/>
      <c r="BP787" s="113"/>
      <c r="BQ787" s="103"/>
    </row>
    <row r="788" spans="64:69" ht="21" customHeight="1" x14ac:dyDescent="0.2">
      <c r="BM788" s="103"/>
      <c r="BN788" s="103"/>
      <c r="BO788" s="113"/>
      <c r="BP788" s="113"/>
      <c r="BQ788" s="103"/>
    </row>
    <row r="789" spans="64:69" ht="21" customHeight="1" x14ac:dyDescent="0.2">
      <c r="BM789" s="103"/>
      <c r="BN789" s="103"/>
      <c r="BO789" s="113"/>
      <c r="BP789" s="113"/>
      <c r="BQ789" s="103"/>
    </row>
    <row r="790" spans="64:69" ht="21" customHeight="1" x14ac:dyDescent="0.2">
      <c r="BM790" s="103"/>
      <c r="BN790" s="103"/>
      <c r="BO790" s="113"/>
      <c r="BP790" s="113"/>
      <c r="BQ790" s="103"/>
    </row>
    <row r="791" spans="64:69" ht="21" customHeight="1" x14ac:dyDescent="0.2">
      <c r="BL791" s="101"/>
      <c r="BM791" s="103"/>
      <c r="BN791" s="103"/>
      <c r="BO791" s="113"/>
      <c r="BP791" s="113"/>
      <c r="BQ791" s="103"/>
    </row>
    <row r="792" spans="64:69" ht="21" customHeight="1" x14ac:dyDescent="0.2">
      <c r="BL792" s="101"/>
      <c r="BM792" s="103"/>
      <c r="BN792" s="103"/>
      <c r="BO792" s="113"/>
      <c r="BP792" s="113"/>
      <c r="BQ792" s="103"/>
    </row>
    <row r="793" spans="64:69" ht="21" customHeight="1" x14ac:dyDescent="0.2">
      <c r="BL793" s="101"/>
      <c r="BM793" s="103"/>
      <c r="BN793" s="103"/>
      <c r="BO793" s="113"/>
      <c r="BP793" s="113"/>
      <c r="BQ793" s="103"/>
    </row>
    <row r="794" spans="64:69" ht="21" customHeight="1" x14ac:dyDescent="0.2">
      <c r="BL794" s="101"/>
      <c r="BM794" s="103"/>
      <c r="BN794" s="103"/>
      <c r="BO794" s="113"/>
      <c r="BP794" s="113"/>
      <c r="BQ794" s="103"/>
    </row>
    <row r="795" spans="64:69" ht="21" customHeight="1" x14ac:dyDescent="0.2">
      <c r="BL795" s="101"/>
      <c r="BM795" s="103"/>
      <c r="BN795" s="103"/>
      <c r="BO795" s="113"/>
      <c r="BP795" s="113"/>
      <c r="BQ795" s="103"/>
    </row>
    <row r="796" spans="64:69" ht="21" customHeight="1" x14ac:dyDescent="0.2">
      <c r="BL796" s="101"/>
      <c r="BM796" s="103"/>
      <c r="BN796" s="103"/>
      <c r="BO796" s="113"/>
      <c r="BP796" s="113"/>
      <c r="BQ796" s="103"/>
    </row>
    <row r="797" spans="64:69" ht="21" customHeight="1" x14ac:dyDescent="0.2">
      <c r="BL797" s="101"/>
      <c r="BM797" s="103"/>
      <c r="BN797" s="103"/>
      <c r="BO797" s="113"/>
      <c r="BP797" s="113"/>
      <c r="BQ797" s="103"/>
    </row>
    <row r="798" spans="64:69" ht="21" customHeight="1" x14ac:dyDescent="0.2">
      <c r="BL798" s="101"/>
      <c r="BM798" s="103"/>
      <c r="BN798" s="103"/>
      <c r="BO798" s="113"/>
      <c r="BP798" s="113"/>
      <c r="BQ798" s="103"/>
    </row>
    <row r="799" spans="64:69" ht="21" customHeight="1" x14ac:dyDescent="0.2">
      <c r="BL799" s="101"/>
      <c r="BM799" s="103"/>
      <c r="BN799" s="103"/>
      <c r="BO799" s="113"/>
      <c r="BP799" s="113"/>
      <c r="BQ799" s="103"/>
    </row>
    <row r="800" spans="64:69" ht="21" customHeight="1" x14ac:dyDescent="0.2">
      <c r="BL800" s="101"/>
      <c r="BM800" s="103"/>
      <c r="BN800" s="103"/>
      <c r="BO800" s="113"/>
      <c r="BP800" s="113"/>
      <c r="BQ800" s="103"/>
    </row>
    <row r="801" spans="64:69" ht="21" customHeight="1" x14ac:dyDescent="0.2">
      <c r="BL801" s="101"/>
      <c r="BM801" s="103"/>
      <c r="BN801" s="103"/>
      <c r="BO801" s="113"/>
      <c r="BP801" s="113"/>
      <c r="BQ801" s="103"/>
    </row>
    <row r="802" spans="64:69" ht="21" customHeight="1" x14ac:dyDescent="0.2">
      <c r="BL802" s="101"/>
      <c r="BM802" s="103"/>
      <c r="BN802" s="103"/>
      <c r="BO802" s="113"/>
      <c r="BP802" s="113"/>
      <c r="BQ802" s="103"/>
    </row>
    <row r="803" spans="64:69" ht="21" customHeight="1" x14ac:dyDescent="0.2">
      <c r="BL803" s="101"/>
      <c r="BM803" s="103"/>
      <c r="BN803" s="103"/>
      <c r="BO803" s="113"/>
      <c r="BP803" s="113"/>
      <c r="BQ803" s="103"/>
    </row>
    <row r="804" spans="64:69" ht="21" customHeight="1" x14ac:dyDescent="0.2">
      <c r="BL804" s="101"/>
      <c r="BM804" s="103"/>
      <c r="BN804" s="103"/>
      <c r="BO804" s="103"/>
      <c r="BP804" s="103"/>
      <c r="BQ804" s="103"/>
    </row>
    <row r="805" spans="64:69" ht="21" customHeight="1" x14ac:dyDescent="0.2">
      <c r="BL805" s="101"/>
      <c r="BM805" s="103"/>
      <c r="BN805" s="103"/>
      <c r="BO805" s="103"/>
      <c r="BP805" s="103"/>
      <c r="BQ805" s="103"/>
    </row>
    <row r="806" spans="64:69" ht="21" customHeight="1" x14ac:dyDescent="0.2">
      <c r="BL806" s="101"/>
      <c r="BM806" s="103"/>
      <c r="BN806" s="103"/>
      <c r="BO806" s="103"/>
      <c r="BP806" s="103"/>
      <c r="BQ806" s="103"/>
    </row>
    <row r="807" spans="64:69" ht="21" customHeight="1" x14ac:dyDescent="0.2">
      <c r="BL807" s="101"/>
      <c r="BM807" s="103"/>
      <c r="BN807" s="103"/>
      <c r="BO807" s="103"/>
      <c r="BP807" s="103"/>
      <c r="BQ807" s="103"/>
    </row>
    <row r="808" spans="64:69" ht="21" customHeight="1" x14ac:dyDescent="0.2">
      <c r="BL808" s="101"/>
      <c r="BM808" s="103"/>
      <c r="BN808" s="103"/>
      <c r="BO808" s="103"/>
      <c r="BP808" s="103"/>
      <c r="BQ808" s="103"/>
    </row>
    <row r="809" spans="64:69" ht="21" customHeight="1" x14ac:dyDescent="0.2">
      <c r="BL809" s="101"/>
      <c r="BM809" s="103"/>
      <c r="BN809" s="103"/>
      <c r="BO809" s="103"/>
      <c r="BP809" s="103"/>
      <c r="BQ809" s="103"/>
    </row>
    <row r="810" spans="64:69" ht="21" customHeight="1" x14ac:dyDescent="0.2">
      <c r="BL810" s="101"/>
      <c r="BM810" s="103"/>
      <c r="BN810" s="103"/>
      <c r="BO810" s="103"/>
      <c r="BP810" s="103"/>
      <c r="BQ810" s="103"/>
    </row>
    <row r="811" spans="64:69" ht="21" customHeight="1" x14ac:dyDescent="0.2">
      <c r="BL811" s="101"/>
      <c r="BM811" s="103"/>
      <c r="BN811" s="103"/>
      <c r="BO811" s="103"/>
      <c r="BP811" s="103"/>
      <c r="BQ811" s="103"/>
    </row>
    <row r="812" spans="64:69" ht="21" customHeight="1" x14ac:dyDescent="0.2">
      <c r="BL812" s="101"/>
      <c r="BM812" s="103"/>
      <c r="BN812" s="103"/>
      <c r="BO812" s="103"/>
      <c r="BP812" s="103"/>
      <c r="BQ812" s="103"/>
    </row>
    <row r="813" spans="64:69" ht="21" customHeight="1" x14ac:dyDescent="0.2">
      <c r="BL813" s="101"/>
      <c r="BM813" s="103"/>
      <c r="BN813" s="103"/>
      <c r="BO813" s="103"/>
      <c r="BP813" s="103"/>
      <c r="BQ813" s="103"/>
    </row>
    <row r="814" spans="64:69" ht="21" customHeight="1" x14ac:dyDescent="0.2">
      <c r="BL814" s="101"/>
      <c r="BM814" s="103"/>
      <c r="BN814" s="103"/>
      <c r="BO814" s="103"/>
      <c r="BP814" s="103"/>
      <c r="BQ814" s="103"/>
    </row>
    <row r="815" spans="64:69" ht="21" customHeight="1" x14ac:dyDescent="0.2">
      <c r="BL815" s="101"/>
      <c r="BM815" s="103"/>
      <c r="BN815" s="103"/>
      <c r="BO815" s="103"/>
      <c r="BP815" s="103"/>
      <c r="BQ815" s="103"/>
    </row>
    <row r="816" spans="64:69" ht="21" customHeight="1" x14ac:dyDescent="0.2">
      <c r="BL816" s="101"/>
      <c r="BM816" s="103"/>
      <c r="BN816" s="103"/>
      <c r="BO816" s="103"/>
      <c r="BP816" s="103"/>
      <c r="BQ816" s="103"/>
    </row>
    <row r="817" spans="64:69" ht="21" customHeight="1" x14ac:dyDescent="0.2">
      <c r="BL817" s="101"/>
      <c r="BM817" s="103"/>
      <c r="BN817" s="103"/>
      <c r="BO817" s="103"/>
      <c r="BP817" s="103"/>
      <c r="BQ817" s="103"/>
    </row>
    <row r="818" spans="64:69" ht="21" customHeight="1" x14ac:dyDescent="0.2">
      <c r="BL818" s="101"/>
      <c r="BM818" s="103"/>
      <c r="BN818" s="103"/>
      <c r="BO818" s="103"/>
      <c r="BP818" s="103"/>
      <c r="BQ818" s="103"/>
    </row>
    <row r="819" spans="64:69" ht="21" customHeight="1" x14ac:dyDescent="0.2">
      <c r="BL819" s="101"/>
      <c r="BM819" s="103"/>
      <c r="BN819" s="103"/>
      <c r="BO819" s="103"/>
      <c r="BP819" s="103"/>
      <c r="BQ819" s="103"/>
    </row>
    <row r="820" spans="64:69" ht="21" customHeight="1" x14ac:dyDescent="0.2">
      <c r="BL820" s="101"/>
      <c r="BM820" s="103"/>
      <c r="BN820" s="103"/>
      <c r="BO820" s="103"/>
      <c r="BP820" s="103"/>
      <c r="BQ820" s="103"/>
    </row>
    <row r="821" spans="64:69" ht="21" customHeight="1" x14ac:dyDescent="0.2">
      <c r="BL821" s="101"/>
      <c r="BM821" s="103"/>
      <c r="BN821" s="103"/>
      <c r="BO821" s="103"/>
      <c r="BP821" s="103"/>
      <c r="BQ821" s="103"/>
    </row>
    <row r="822" spans="64:69" ht="21" customHeight="1" x14ac:dyDescent="0.2">
      <c r="BL822" s="101"/>
      <c r="BM822" s="103"/>
      <c r="BN822" s="103"/>
      <c r="BO822" s="103"/>
      <c r="BP822" s="103"/>
      <c r="BQ822" s="103"/>
    </row>
    <row r="823" spans="64:69" ht="21" customHeight="1" x14ac:dyDescent="0.2">
      <c r="BL823" s="101"/>
      <c r="BM823" s="103"/>
      <c r="BN823" s="103"/>
      <c r="BO823" s="103"/>
      <c r="BP823" s="103"/>
      <c r="BQ823" s="103"/>
    </row>
    <row r="824" spans="64:69" ht="21" customHeight="1" x14ac:dyDescent="0.2">
      <c r="BL824" s="101"/>
      <c r="BM824" s="103"/>
      <c r="BN824" s="103"/>
      <c r="BO824" s="103"/>
      <c r="BP824" s="103"/>
      <c r="BQ824" s="103"/>
    </row>
    <row r="825" spans="64:69" ht="21" customHeight="1" x14ac:dyDescent="0.2">
      <c r="BL825" s="101"/>
      <c r="BM825" s="103"/>
      <c r="BN825" s="103"/>
      <c r="BO825" s="103"/>
      <c r="BP825" s="103"/>
      <c r="BQ825" s="103"/>
    </row>
    <row r="826" spans="64:69" ht="21" customHeight="1" x14ac:dyDescent="0.2">
      <c r="BL826" s="101"/>
      <c r="BM826" s="103"/>
      <c r="BN826" s="103"/>
      <c r="BO826" s="103"/>
      <c r="BP826" s="103"/>
      <c r="BQ826" s="103"/>
    </row>
    <row r="827" spans="64:69" ht="21" customHeight="1" x14ac:dyDescent="0.2">
      <c r="BL827" s="101"/>
      <c r="BM827" s="103"/>
      <c r="BN827" s="103"/>
      <c r="BO827" s="103"/>
      <c r="BP827" s="103"/>
      <c r="BQ827" s="103"/>
    </row>
    <row r="828" spans="64:69" ht="21" customHeight="1" x14ac:dyDescent="0.2">
      <c r="BL828" s="101"/>
      <c r="BM828" s="103"/>
      <c r="BN828" s="103"/>
      <c r="BO828" s="103"/>
      <c r="BP828" s="103"/>
      <c r="BQ828" s="103"/>
    </row>
    <row r="829" spans="64:69" ht="21" customHeight="1" x14ac:dyDescent="0.2">
      <c r="BL829" s="101"/>
      <c r="BM829" s="103"/>
      <c r="BN829" s="103"/>
      <c r="BO829" s="103"/>
      <c r="BP829" s="103"/>
      <c r="BQ829" s="103"/>
    </row>
    <row r="830" spans="64:69" ht="21" customHeight="1" x14ac:dyDescent="0.2">
      <c r="BL830" s="101"/>
      <c r="BM830" s="103"/>
      <c r="BN830" s="103"/>
      <c r="BO830" s="103"/>
      <c r="BP830" s="103"/>
      <c r="BQ830" s="103"/>
    </row>
    <row r="831" spans="64:69" ht="21" customHeight="1" x14ac:dyDescent="0.2">
      <c r="BL831" s="101"/>
      <c r="BM831" s="103"/>
      <c r="BN831" s="103"/>
      <c r="BO831" s="103"/>
      <c r="BP831" s="103"/>
      <c r="BQ831" s="103"/>
    </row>
    <row r="832" spans="64:69" ht="21" customHeight="1" x14ac:dyDescent="0.2">
      <c r="BL832" s="101"/>
      <c r="BM832" s="103"/>
      <c r="BN832" s="103"/>
      <c r="BO832" s="103"/>
      <c r="BP832" s="103"/>
      <c r="BQ832" s="103"/>
    </row>
    <row r="833" spans="64:69" ht="21" customHeight="1" x14ac:dyDescent="0.2">
      <c r="BL833" s="101"/>
      <c r="BM833" s="103"/>
      <c r="BN833" s="103"/>
      <c r="BO833" s="103"/>
      <c r="BP833" s="103"/>
      <c r="BQ833" s="103"/>
    </row>
    <row r="834" spans="64:69" ht="21" customHeight="1" x14ac:dyDescent="0.2">
      <c r="BL834" s="101"/>
      <c r="BM834" s="103"/>
      <c r="BN834" s="103"/>
      <c r="BO834" s="103"/>
      <c r="BP834" s="103"/>
      <c r="BQ834" s="103"/>
    </row>
    <row r="835" spans="64:69" ht="21" customHeight="1" x14ac:dyDescent="0.2">
      <c r="BL835" s="101"/>
      <c r="BM835" s="103"/>
      <c r="BN835" s="103"/>
      <c r="BO835" s="103"/>
      <c r="BP835" s="103"/>
      <c r="BQ835" s="103"/>
    </row>
    <row r="836" spans="64:69" ht="21" customHeight="1" x14ac:dyDescent="0.2">
      <c r="BL836" s="101"/>
      <c r="BM836" s="103"/>
      <c r="BN836" s="103"/>
      <c r="BO836" s="103"/>
      <c r="BP836" s="103"/>
      <c r="BQ836" s="103"/>
    </row>
    <row r="837" spans="64:69" ht="21" customHeight="1" x14ac:dyDescent="0.2">
      <c r="BL837" s="101"/>
      <c r="BM837" s="103"/>
      <c r="BN837" s="103"/>
      <c r="BO837" s="103"/>
      <c r="BP837" s="103"/>
      <c r="BQ837" s="103"/>
    </row>
    <row r="838" spans="64:69" ht="21" customHeight="1" x14ac:dyDescent="0.2">
      <c r="BL838" s="101"/>
      <c r="BM838" s="103"/>
      <c r="BN838" s="103"/>
      <c r="BO838" s="103"/>
      <c r="BP838" s="103"/>
      <c r="BQ838" s="103"/>
    </row>
    <row r="839" spans="64:69" ht="21" customHeight="1" x14ac:dyDescent="0.2">
      <c r="BL839" s="101"/>
      <c r="BM839" s="103"/>
      <c r="BN839" s="103"/>
      <c r="BO839" s="103"/>
      <c r="BP839" s="103"/>
      <c r="BQ839" s="103"/>
    </row>
    <row r="840" spans="64:69" ht="21" customHeight="1" x14ac:dyDescent="0.2">
      <c r="BL840" s="101"/>
      <c r="BM840" s="103"/>
      <c r="BN840" s="103"/>
      <c r="BO840" s="103"/>
      <c r="BP840" s="103"/>
      <c r="BQ840" s="103"/>
    </row>
    <row r="841" spans="64:69" ht="21" customHeight="1" x14ac:dyDescent="0.2">
      <c r="BL841" s="101"/>
      <c r="BM841" s="103"/>
      <c r="BN841" s="103"/>
      <c r="BO841" s="103"/>
      <c r="BP841" s="103"/>
      <c r="BQ841" s="103"/>
    </row>
    <row r="842" spans="64:69" ht="21" customHeight="1" x14ac:dyDescent="0.2">
      <c r="BL842" s="101"/>
      <c r="BM842" s="103"/>
      <c r="BN842" s="103"/>
      <c r="BO842" s="103"/>
      <c r="BP842" s="103"/>
      <c r="BQ842" s="103"/>
    </row>
    <row r="843" spans="64:69" ht="21" customHeight="1" x14ac:dyDescent="0.2">
      <c r="BL843" s="101"/>
      <c r="BM843" s="103"/>
      <c r="BN843" s="103"/>
      <c r="BO843" s="103"/>
      <c r="BP843" s="103"/>
      <c r="BQ843" s="103"/>
    </row>
    <row r="844" spans="64:69" ht="21" customHeight="1" x14ac:dyDescent="0.2">
      <c r="BL844" s="101"/>
      <c r="BM844" s="103"/>
      <c r="BN844" s="103"/>
      <c r="BO844" s="103"/>
      <c r="BP844" s="103"/>
      <c r="BQ844" s="103"/>
    </row>
    <row r="845" spans="64:69" ht="21" customHeight="1" x14ac:dyDescent="0.2">
      <c r="BL845" s="101"/>
      <c r="BM845" s="103"/>
      <c r="BN845" s="103"/>
      <c r="BO845" s="103"/>
      <c r="BP845" s="103"/>
      <c r="BQ845" s="103"/>
    </row>
    <row r="846" spans="64:69" ht="21" customHeight="1" x14ac:dyDescent="0.2">
      <c r="BL846" s="101"/>
      <c r="BM846" s="103"/>
      <c r="BN846" s="103"/>
      <c r="BO846" s="103"/>
      <c r="BP846" s="103"/>
      <c r="BQ846" s="103"/>
    </row>
    <row r="847" spans="64:69" ht="21" customHeight="1" x14ac:dyDescent="0.2">
      <c r="BL847" s="101"/>
      <c r="BM847" s="103"/>
      <c r="BN847" s="103"/>
      <c r="BO847" s="103"/>
      <c r="BP847" s="103"/>
      <c r="BQ847" s="103"/>
    </row>
    <row r="848" spans="64:69" ht="21" customHeight="1" x14ac:dyDescent="0.2">
      <c r="BM848" s="103"/>
      <c r="BN848" s="103"/>
      <c r="BO848" s="103"/>
      <c r="BP848" s="103"/>
      <c r="BQ848" s="103"/>
    </row>
    <row r="849" spans="65:69" ht="21" customHeight="1" x14ac:dyDescent="0.2">
      <c r="BM849" s="103"/>
      <c r="BN849" s="103"/>
      <c r="BO849" s="103"/>
      <c r="BP849" s="103"/>
      <c r="BQ849" s="103"/>
    </row>
    <row r="850" spans="65:69" ht="21" customHeight="1" x14ac:dyDescent="0.2">
      <c r="BM850" s="103"/>
      <c r="BN850" s="103"/>
      <c r="BO850" s="103"/>
      <c r="BP850" s="103"/>
      <c r="BQ850" s="103"/>
    </row>
    <row r="851" spans="65:69" ht="21" customHeight="1" x14ac:dyDescent="0.2">
      <c r="BM851" s="103"/>
      <c r="BN851" s="103"/>
      <c r="BO851" s="103"/>
      <c r="BP851" s="103"/>
      <c r="BQ851" s="103"/>
    </row>
    <row r="852" spans="65:69" ht="21" customHeight="1" x14ac:dyDescent="0.2">
      <c r="BM852" s="103"/>
      <c r="BN852" s="103"/>
      <c r="BO852" s="103"/>
      <c r="BP852" s="103"/>
      <c r="BQ852" s="103"/>
    </row>
    <row r="853" spans="65:69" ht="21" customHeight="1" x14ac:dyDescent="0.2">
      <c r="BM853" s="103"/>
      <c r="BN853" s="103"/>
      <c r="BO853" s="103"/>
      <c r="BP853" s="103"/>
      <c r="BQ853" s="103"/>
    </row>
    <row r="854" spans="65:69" ht="21" customHeight="1" x14ac:dyDescent="0.2">
      <c r="BM854" s="103"/>
      <c r="BN854" s="103"/>
      <c r="BO854" s="103"/>
      <c r="BP854" s="103"/>
      <c r="BQ854" s="103"/>
    </row>
    <row r="855" spans="65:69" ht="21" customHeight="1" x14ac:dyDescent="0.2">
      <c r="BM855" s="103"/>
      <c r="BN855" s="103"/>
      <c r="BO855" s="103"/>
      <c r="BP855" s="103"/>
      <c r="BQ855" s="103"/>
    </row>
    <row r="856" spans="65:69" ht="21" customHeight="1" x14ac:dyDescent="0.2">
      <c r="BM856" s="103"/>
      <c r="BN856" s="103"/>
      <c r="BO856" s="103"/>
      <c r="BP856" s="103"/>
      <c r="BQ856" s="103"/>
    </row>
    <row r="857" spans="65:69" ht="21" customHeight="1" x14ac:dyDescent="0.2">
      <c r="BM857" s="103"/>
      <c r="BN857" s="103"/>
      <c r="BO857" s="103"/>
      <c r="BP857" s="103"/>
      <c r="BQ857" s="103"/>
    </row>
    <row r="858" spans="65:69" ht="21" customHeight="1" x14ac:dyDescent="0.2">
      <c r="BM858" s="103"/>
      <c r="BN858" s="103"/>
      <c r="BO858" s="103"/>
      <c r="BP858" s="103"/>
      <c r="BQ858" s="103"/>
    </row>
    <row r="859" spans="65:69" ht="21" customHeight="1" x14ac:dyDescent="0.2">
      <c r="BM859" s="103"/>
      <c r="BN859" s="103"/>
      <c r="BO859" s="103"/>
      <c r="BP859" s="103"/>
      <c r="BQ859" s="103"/>
    </row>
    <row r="860" spans="65:69" ht="21" customHeight="1" x14ac:dyDescent="0.2">
      <c r="BM860" s="103"/>
      <c r="BN860" s="103"/>
      <c r="BO860" s="103"/>
      <c r="BP860" s="103"/>
      <c r="BQ860" s="103"/>
    </row>
    <row r="861" spans="65:69" ht="21" customHeight="1" x14ac:dyDescent="0.2">
      <c r="BM861" s="103"/>
      <c r="BN861" s="103"/>
      <c r="BO861" s="103"/>
      <c r="BP861" s="103"/>
      <c r="BQ861" s="103"/>
    </row>
    <row r="862" spans="65:69" ht="21" customHeight="1" x14ac:dyDescent="0.2">
      <c r="BM862" s="103"/>
      <c r="BN862" s="103"/>
      <c r="BO862" s="103"/>
      <c r="BP862" s="103"/>
      <c r="BQ862" s="103"/>
    </row>
    <row r="863" spans="65:69" ht="21" customHeight="1" x14ac:dyDescent="0.2">
      <c r="BM863" s="103"/>
      <c r="BN863" s="103"/>
      <c r="BO863" s="103"/>
      <c r="BP863" s="103"/>
      <c r="BQ863" s="103"/>
    </row>
    <row r="864" spans="65:69" ht="21" customHeight="1" x14ac:dyDescent="0.2">
      <c r="BM864" s="103"/>
      <c r="BN864" s="103"/>
      <c r="BO864" s="103"/>
      <c r="BP864" s="103"/>
      <c r="BQ864" s="103"/>
    </row>
    <row r="865" spans="65:69" ht="21" customHeight="1" x14ac:dyDescent="0.2">
      <c r="BM865" s="103"/>
      <c r="BN865" s="103"/>
      <c r="BO865" s="103"/>
      <c r="BP865" s="103"/>
      <c r="BQ865" s="103"/>
    </row>
    <row r="866" spans="65:69" ht="21" customHeight="1" x14ac:dyDescent="0.2">
      <c r="BM866" s="103"/>
      <c r="BN866" s="103"/>
      <c r="BO866" s="103"/>
      <c r="BP866" s="103"/>
      <c r="BQ866" s="103"/>
    </row>
    <row r="867" spans="65:69" ht="21" customHeight="1" x14ac:dyDescent="0.2">
      <c r="BM867" s="103"/>
      <c r="BN867" s="103"/>
      <c r="BO867" s="103"/>
      <c r="BP867" s="103"/>
      <c r="BQ867" s="103"/>
    </row>
    <row r="868" spans="65:69" ht="21" customHeight="1" x14ac:dyDescent="0.2">
      <c r="BM868" s="103"/>
      <c r="BN868" s="103"/>
      <c r="BO868" s="103"/>
      <c r="BP868" s="103"/>
      <c r="BQ868" s="103"/>
    </row>
    <row r="869" spans="65:69" ht="21" customHeight="1" x14ac:dyDescent="0.2">
      <c r="BM869" s="103"/>
      <c r="BN869" s="103"/>
      <c r="BO869" s="103"/>
      <c r="BP869" s="103"/>
      <c r="BQ869" s="103"/>
    </row>
    <row r="870" spans="65:69" ht="21" customHeight="1" x14ac:dyDescent="0.2">
      <c r="BM870" s="103"/>
      <c r="BN870" s="103"/>
      <c r="BO870" s="103"/>
      <c r="BP870" s="103"/>
      <c r="BQ870" s="103"/>
    </row>
    <row r="871" spans="65:69" ht="21" customHeight="1" x14ac:dyDescent="0.2">
      <c r="BM871" s="103"/>
      <c r="BN871" s="103"/>
      <c r="BO871" s="103"/>
      <c r="BP871" s="103"/>
      <c r="BQ871" s="103"/>
    </row>
    <row r="872" spans="65:69" ht="21" customHeight="1" x14ac:dyDescent="0.2">
      <c r="BM872" s="103"/>
      <c r="BN872" s="103"/>
      <c r="BO872" s="103"/>
      <c r="BP872" s="103"/>
      <c r="BQ872" s="103"/>
    </row>
    <row r="873" spans="65:69" ht="21" customHeight="1" x14ac:dyDescent="0.2">
      <c r="BM873" s="103"/>
      <c r="BN873" s="103"/>
      <c r="BO873" s="103"/>
      <c r="BP873" s="103"/>
      <c r="BQ873" s="103"/>
    </row>
    <row r="874" spans="65:69" ht="21" customHeight="1" x14ac:dyDescent="0.2">
      <c r="BM874" s="103"/>
      <c r="BN874" s="103"/>
      <c r="BO874" s="103"/>
      <c r="BP874" s="103"/>
      <c r="BQ874" s="103"/>
    </row>
    <row r="875" spans="65:69" ht="21" customHeight="1" x14ac:dyDescent="0.2">
      <c r="BM875" s="103"/>
      <c r="BN875" s="103"/>
      <c r="BO875" s="103"/>
      <c r="BP875" s="103"/>
      <c r="BQ875" s="103"/>
    </row>
    <row r="876" spans="65:69" ht="21" customHeight="1" x14ac:dyDescent="0.2">
      <c r="BM876" s="103"/>
      <c r="BN876" s="103"/>
      <c r="BO876" s="103"/>
      <c r="BP876" s="103"/>
      <c r="BQ876" s="103"/>
    </row>
    <row r="877" spans="65:69" ht="21" customHeight="1" x14ac:dyDescent="0.2">
      <c r="BM877" s="103"/>
      <c r="BN877" s="103"/>
      <c r="BO877" s="103"/>
      <c r="BP877" s="103"/>
      <c r="BQ877" s="103"/>
    </row>
    <row r="878" spans="65:69" ht="21" customHeight="1" x14ac:dyDescent="0.2">
      <c r="BM878" s="103"/>
      <c r="BN878" s="103"/>
      <c r="BO878" s="103"/>
      <c r="BP878" s="103"/>
      <c r="BQ878" s="103"/>
    </row>
    <row r="879" spans="65:69" ht="21" customHeight="1" x14ac:dyDescent="0.2">
      <c r="BM879" s="103"/>
      <c r="BN879" s="103"/>
      <c r="BO879" s="103"/>
      <c r="BP879" s="103"/>
      <c r="BQ879" s="103"/>
    </row>
    <row r="880" spans="65:69" ht="21" customHeight="1" x14ac:dyDescent="0.2">
      <c r="BM880" s="103"/>
      <c r="BN880" s="103"/>
      <c r="BO880" s="103"/>
      <c r="BP880" s="103"/>
      <c r="BQ880" s="103"/>
    </row>
    <row r="881" spans="65:69" ht="21" customHeight="1" x14ac:dyDescent="0.2">
      <c r="BM881" s="103"/>
      <c r="BN881" s="103"/>
      <c r="BO881" s="103"/>
      <c r="BP881" s="103"/>
      <c r="BQ881" s="103"/>
    </row>
    <row r="882" spans="65:69" ht="21" customHeight="1" x14ac:dyDescent="0.2">
      <c r="BM882" s="103"/>
      <c r="BN882" s="103"/>
      <c r="BO882" s="103"/>
      <c r="BP882" s="103"/>
      <c r="BQ882" s="103"/>
    </row>
    <row r="883" spans="65:69" ht="21" customHeight="1" x14ac:dyDescent="0.2">
      <c r="BM883" s="103"/>
      <c r="BN883" s="103"/>
      <c r="BO883" s="103"/>
      <c r="BP883" s="103"/>
      <c r="BQ883" s="103"/>
    </row>
    <row r="884" spans="65:69" ht="21" customHeight="1" x14ac:dyDescent="0.2">
      <c r="BM884" s="103"/>
      <c r="BN884" s="103"/>
      <c r="BO884" s="103"/>
      <c r="BP884" s="103"/>
      <c r="BQ884" s="103"/>
    </row>
  </sheetData>
  <sheetProtection algorithmName="SHA-512" hashValue="yhPExN8pEcHl+1ZjN7Gfea1T6kFuYme7/Z+pIzAAh5sIv7GpOGKzmK+0fsquK139S4PNZQ8BQAZAtMUQPjgf8w==" saltValue="BE0WeLrW1N1pJfScD0XyNg==" spinCount="100000" sheet="1" selectLockedCells="1"/>
  <mergeCells count="11">
    <mergeCell ref="C79:D79"/>
    <mergeCell ref="C81:D81"/>
    <mergeCell ref="C80:D80"/>
    <mergeCell ref="C82:D82"/>
    <mergeCell ref="H2:I2"/>
    <mergeCell ref="B2:D2"/>
    <mergeCell ref="D77:E77"/>
    <mergeCell ref="B31:C31"/>
    <mergeCell ref="B51:D51"/>
    <mergeCell ref="B6:C6"/>
    <mergeCell ref="D53:F53"/>
  </mergeCells>
  <phoneticPr fontId="32" type="noConversion"/>
  <dataValidations count="20">
    <dataValidation type="list" allowBlank="1" showInputMessage="1" showErrorMessage="1" sqref="AW82:AY82" xr:uid="{00000000-0002-0000-0100-000001000000}">
      <formula1>OFFSET(BC84,0,0,COUNTIF($BC$84:$BC$90,"&lt;&gt;"&amp;" "))</formula1>
    </dataValidation>
    <dataValidation type="list" showInputMessage="1" showErrorMessage="1" sqref="AW87:AX87" xr:uid="{00000000-0002-0000-0100-000002000000}">
      <formula1>$BC$84:$BC$89</formula1>
    </dataValidation>
    <dataValidation type="list" allowBlank="1" showInputMessage="1" showErrorMessage="1" sqref="M49:AE53 I51:L53 F49:L50 F19:AE47 G53:H53" xr:uid="{00000000-0002-0000-0100-000000000000}">
      <formula1>DynamicIndexGroups</formula1>
    </dataValidation>
    <dataValidation allowBlank="1" showInputMessage="1" showErrorMessage="1" prompt="Enter Salutation eg: Mr, Mrs" sqref="C7" xr:uid="{E2A828C0-DB2D-40CA-800B-A05030A092F4}"/>
    <dataValidation allowBlank="1" showInputMessage="1" showErrorMessage="1" prompt="Enter Surname or Company Name" sqref="C9" xr:uid="{C716A579-FD34-442B-A309-A16CEDEA6ADE}"/>
    <dataValidation allowBlank="1" showInputMessage="1" showErrorMessage="1" prompt="Enter First Name" sqref="C8" xr:uid="{BB3C521F-9EBB-408B-8B80-4EB4023436D4}"/>
    <dataValidation allowBlank="1" showInputMessage="1" showErrorMessage="1" prompt="Enter Address" sqref="C10" xr:uid="{A4909F7A-3B1E-4DE1-A07A-4821017DC3FA}"/>
    <dataValidation allowBlank="1" showInputMessage="1" showErrorMessage="1" prompt="Enter City" sqref="C12" xr:uid="{A2DC18F2-01C1-4FB2-A243-B5ADF5698ED2}"/>
    <dataValidation allowBlank="1" showInputMessage="1" showErrorMessage="1" prompt="Enter State" sqref="C13" xr:uid="{FE8725E3-24ED-428B-BDF1-45327E3AF025}"/>
    <dataValidation allowBlank="1" showInputMessage="1" showErrorMessage="1" prompt="Enter Post Code" sqref="C14" xr:uid="{79033E8E-E54C-4A4F-9556-DD3DB6541D32}"/>
    <dataValidation allowBlank="1" showInputMessage="1" showErrorMessage="1" prompt="Enter Email" sqref="C15" xr:uid="{BC90A9FE-C858-40CB-8640-30329C780B77}"/>
    <dataValidation allowBlank="1" showInputMessage="1" showErrorMessage="1" prompt="Enter Phone Number" sqref="C16" xr:uid="{98D9FC69-CCCF-4B77-9D03-4E98AE0B80B6}"/>
    <dataValidation allowBlank="1" showInputMessage="1" showErrorMessage="1" prompt="Enter Membership Invoice Number if Available" sqref="C17" xr:uid="{6D4AE8F1-953F-4818-A5DE-9C1409D68638}"/>
    <dataValidation type="list" allowBlank="1" showInputMessage="1" showErrorMessage="1" prompt="Select from arrow to the right of cell" sqref="C53" xr:uid="{DC4723F7-1239-4F9F-858A-C2A5AFCA04CE}">
      <formula1>DynamicIndexGroups</formula1>
    </dataValidation>
    <dataValidation type="list" allowBlank="1" showInputMessage="1" showErrorMessage="1" prompt="Select from arrow to the right of cell" sqref="D57:D76" xr:uid="{7E13F12A-70BD-4712-97E0-41358071DFF5}">
      <formula1>DynamicIndex</formula1>
    </dataValidation>
    <dataValidation allowBlank="1" showInputMessage="1" showErrorMessage="1" prompt="Enter Name if applicable" sqref="C20 C26" xr:uid="{EFA479D4-B9D0-4C15-A183-9A0513EB13AA}"/>
    <dataValidation allowBlank="1" showInputMessage="1" showErrorMessage="1" prompt="Please enter Yes, No or Not Applicable (N/A)" sqref="C21:C22" xr:uid="{CD811D44-4F7F-4D5C-8622-BBE6BAC8F8B5}"/>
    <dataValidation allowBlank="1" showInputMessage="1" showErrorMessage="1" prompt="Enter PIC Number" sqref="C23:C25 C27" xr:uid="{4D7F70BB-09C1-4652-8D3B-AA64B9509EFA}"/>
    <dataValidation allowBlank="1" showInputMessage="1" showErrorMessage="1" prompt="Please advise total number of head attending" sqref="C28" xr:uid="{EE4198CA-3C12-411D-85DA-BA66A12519A8}"/>
    <dataValidation allowBlank="1" showInputMessage="1" showErrorMessage="1" prompt="Please advise number of pens/yards required" sqref="C29" xr:uid="{1BE660DD-1EDA-4F5C-8A63-6AD85619D041}"/>
  </dataValidations>
  <printOptions horizontalCentered="1"/>
  <pageMargins left="0.25" right="0.25" top="0.75" bottom="0.75" header="0.3" footer="0.3"/>
  <pageSetup paperSize="9" scale="44" orientation="landscape" verticalDpi="4294967293" r:id="rId1"/>
  <ignoredErrors>
    <ignoredError sqref="BB84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6" r:id="rId4" name="Check Box 72">
              <controlPr locked="0" defaultSize="0" autoFill="0" autoLine="0" autoPict="0" altText="Acceptance of Entry Conditions">
                <anchor moveWithCells="1">
                  <from>
                    <xdr:col>2</xdr:col>
                    <xdr:colOff>3095625</xdr:colOff>
                    <xdr:row>47</xdr:row>
                    <xdr:rowOff>171450</xdr:rowOff>
                  </from>
                  <to>
                    <xdr:col>3</xdr:col>
                    <xdr:colOff>0</xdr:colOff>
                    <xdr:row>49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Entries</vt:lpstr>
      <vt:lpstr>Entries!_FilterDatabase</vt:lpstr>
      <vt:lpstr>ClassDetails</vt:lpstr>
      <vt:lpstr>ClassGroup</vt:lpstr>
      <vt:lpstr>GroupDetails</vt:lpstr>
      <vt:lpstr>Upload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Stanford</dc:creator>
  <cp:lastModifiedBy>Admin</cp:lastModifiedBy>
  <cp:lastPrinted>2023-10-18T02:34:35Z</cp:lastPrinted>
  <dcterms:created xsi:type="dcterms:W3CDTF">2020-01-30T20:55:08Z</dcterms:created>
  <dcterms:modified xsi:type="dcterms:W3CDTF">2025-03-07T03:20:25Z</dcterms:modified>
</cp:coreProperties>
</file>