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Entries and Results\Entry Forms\2025\2025 Excel Entry Forms\"/>
    </mc:Choice>
  </mc:AlternateContent>
  <xr:revisionPtr revIDLastSave="0" documentId="13_ncr:1_{BE6E7565-F9E7-4E55-849A-00936489150F}" xr6:coauthVersionLast="47" xr6:coauthVersionMax="47" xr10:uidLastSave="{00000000-0000-0000-0000-000000000000}"/>
  <workbookProtection workbookAlgorithmName="SHA-512" workbookHashValue="nrlZM543PyLusRCL1cj82gF9/ACAr/j7lZGO7gNabiMy1QkNkM1W3cnnjkpkzQBMpjQIpbvrz2TNKTqbfPvNSA==" workbookSaltValue="hhPsTRLi9b3plBb4S4R2tw==" workbookSpinCount="100000" lockStructure="1"/>
  <bookViews>
    <workbookView xWindow="28680" yWindow="330" windowWidth="25440" windowHeight="15390" tabRatio="360" xr2:uid="{00000000-000D-0000-FFFF-FFFF00000000}"/>
  </bookViews>
  <sheets>
    <sheet name="Entries" sheetId="1" r:id="rId1"/>
  </sheets>
  <definedNames>
    <definedName name="ClassDetails">Entries!$AS$74:$AW$249</definedName>
    <definedName name="ClassGroup">Entries!$AN$74:$AP$87</definedName>
    <definedName name="DynamicIndex">Entries!$AI$75:(INDEX(Entries!$AI$75:$AI$163,COUNTIF(Entries!$AI$75:$AI$163,"?*")))</definedName>
    <definedName name="DynamicIndexGroups">Entries!$AO$75:(INDEX(Entries!$AO$75:$AO$175,COUNTIF(Entries!$AO$75:$AO$175,"?*")))</definedName>
    <definedName name="GroupDetails">Entries!$AN$74:$AP$105</definedName>
    <definedName name="_xlnm.Print_Area" localSheetId="0">Entries!$A$1:$J$54</definedName>
    <definedName name="SchoolNames">Entries!$AY$74:$AY$211</definedName>
    <definedName name="Upload">Entries!$T$88:$AC$108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53" i="1" l="1"/>
  <c r="U73" i="1" l="1"/>
  <c r="U76" i="1" l="1"/>
  <c r="D22" i="1" l="1"/>
  <c r="D21" i="1"/>
  <c r="D20" i="1"/>
  <c r="D19" i="1"/>
  <c r="D18" i="1"/>
  <c r="D16" i="1"/>
  <c r="D15" i="1"/>
  <c r="D14" i="1"/>
  <c r="D13" i="1"/>
  <c r="U86" i="1" l="1"/>
  <c r="U85" i="1"/>
  <c r="U84" i="1"/>
  <c r="U83" i="1"/>
  <c r="U82" i="1"/>
  <c r="U81" i="1"/>
  <c r="U80" i="1"/>
  <c r="U79" i="1"/>
  <c r="U78" i="1"/>
  <c r="U77" i="1"/>
  <c r="B25" i="1" l="1"/>
  <c r="U74" i="1" l="1"/>
  <c r="U75" i="1" s="1"/>
  <c r="M33" i="1" l="1" a="1"/>
  <c r="M33" i="1" s="1"/>
  <c r="N33" i="1" s="1" a="1"/>
  <c r="N33" i="1" s="1"/>
  <c r="AA89" i="1" s="1"/>
  <c r="M34" i="1" a="1"/>
  <c r="M34" i="1" s="1"/>
  <c r="N34" i="1" s="1" a="1"/>
  <c r="N34" i="1" s="1"/>
  <c r="AA90" i="1" s="1"/>
  <c r="M35" i="1" a="1"/>
  <c r="M35" i="1" s="1"/>
  <c r="M36" i="1" a="1"/>
  <c r="M36" i="1" s="1"/>
  <c r="M37" i="1" a="1"/>
  <c r="M37" i="1" s="1"/>
  <c r="M38" i="1" a="1"/>
  <c r="M38" i="1" s="1"/>
  <c r="M39" i="1" a="1"/>
  <c r="M39" i="1" s="1"/>
  <c r="M40" i="1" a="1"/>
  <c r="M40" i="1" s="1"/>
  <c r="M41" i="1" a="1"/>
  <c r="M41" i="1" s="1"/>
  <c r="M42" i="1" a="1"/>
  <c r="M42" i="1" s="1"/>
  <c r="M43" i="1" a="1"/>
  <c r="M43" i="1" s="1"/>
  <c r="M44" i="1" a="1"/>
  <c r="M44" i="1" s="1"/>
  <c r="M45" i="1" a="1"/>
  <c r="M45" i="1" s="1"/>
  <c r="M46" i="1" a="1"/>
  <c r="M46" i="1" s="1"/>
  <c r="M47" i="1" a="1"/>
  <c r="M47" i="1" s="1"/>
  <c r="M48" i="1" a="1"/>
  <c r="M48" i="1" s="1"/>
  <c r="M49" i="1" a="1"/>
  <c r="M49" i="1" s="1"/>
  <c r="M50" i="1" a="1"/>
  <c r="M50" i="1" s="1"/>
  <c r="M51" i="1" a="1"/>
  <c r="M51" i="1" s="1"/>
  <c r="M52" i="1" a="1"/>
  <c r="M52" i="1" s="1"/>
  <c r="U89" i="1"/>
  <c r="W89" i="1"/>
  <c r="X89" i="1"/>
  <c r="Y89" i="1"/>
  <c r="AB89" i="1"/>
  <c r="U90" i="1"/>
  <c r="W90" i="1"/>
  <c r="X90" i="1"/>
  <c r="Y90" i="1"/>
  <c r="AB90" i="1"/>
  <c r="U91" i="1"/>
  <c r="W91" i="1"/>
  <c r="X91" i="1"/>
  <c r="Y91" i="1"/>
  <c r="AB91" i="1"/>
  <c r="U92" i="1"/>
  <c r="W92" i="1"/>
  <c r="X92" i="1"/>
  <c r="Y92" i="1"/>
  <c r="AB92" i="1"/>
  <c r="U93" i="1"/>
  <c r="W93" i="1"/>
  <c r="X93" i="1"/>
  <c r="Y93" i="1"/>
  <c r="AB93" i="1"/>
  <c r="U94" i="1"/>
  <c r="W94" i="1"/>
  <c r="X94" i="1"/>
  <c r="Y94" i="1"/>
  <c r="AB94" i="1"/>
  <c r="U95" i="1"/>
  <c r="W95" i="1"/>
  <c r="X95" i="1"/>
  <c r="Y95" i="1"/>
  <c r="AB95" i="1"/>
  <c r="U96" i="1"/>
  <c r="W96" i="1"/>
  <c r="X96" i="1"/>
  <c r="Y96" i="1"/>
  <c r="AB96" i="1"/>
  <c r="U97" i="1"/>
  <c r="W97" i="1"/>
  <c r="X97" i="1"/>
  <c r="Y97" i="1"/>
  <c r="AB97" i="1"/>
  <c r="U98" i="1"/>
  <c r="W98" i="1"/>
  <c r="X98" i="1"/>
  <c r="Y98" i="1"/>
  <c r="AB98" i="1"/>
  <c r="U99" i="1"/>
  <c r="W99" i="1"/>
  <c r="X99" i="1"/>
  <c r="Y99" i="1"/>
  <c r="AB99" i="1"/>
  <c r="U100" i="1"/>
  <c r="W100" i="1"/>
  <c r="X100" i="1"/>
  <c r="Y100" i="1"/>
  <c r="AB100" i="1"/>
  <c r="U101" i="1"/>
  <c r="W101" i="1"/>
  <c r="X101" i="1"/>
  <c r="Y101" i="1"/>
  <c r="AB101" i="1"/>
  <c r="U102" i="1"/>
  <c r="W102" i="1"/>
  <c r="X102" i="1"/>
  <c r="Y102" i="1"/>
  <c r="AB102" i="1"/>
  <c r="U103" i="1"/>
  <c r="W103" i="1"/>
  <c r="X103" i="1"/>
  <c r="Y103" i="1"/>
  <c r="AB103" i="1"/>
  <c r="U104" i="1"/>
  <c r="W104" i="1"/>
  <c r="X104" i="1"/>
  <c r="Y104" i="1"/>
  <c r="AB104" i="1"/>
  <c r="U105" i="1"/>
  <c r="W105" i="1"/>
  <c r="X105" i="1"/>
  <c r="Y105" i="1"/>
  <c r="AB105" i="1"/>
  <c r="U106" i="1"/>
  <c r="W106" i="1"/>
  <c r="X106" i="1"/>
  <c r="Y106" i="1"/>
  <c r="AB106" i="1"/>
  <c r="U107" i="1"/>
  <c r="W107" i="1"/>
  <c r="X107" i="1"/>
  <c r="Y107" i="1"/>
  <c r="AB107" i="1"/>
  <c r="U108" i="1"/>
  <c r="W108" i="1"/>
  <c r="X108" i="1"/>
  <c r="Y108" i="1"/>
  <c r="AB108" i="1"/>
  <c r="AI167" i="1"/>
  <c r="AJ167" i="1" s="1" a="1"/>
  <c r="AJ167" i="1" s="1"/>
  <c r="AJ156" i="1" s="1" a="1"/>
  <c r="AJ156" i="1" s="1"/>
  <c r="AI141" i="1" a="1"/>
  <c r="AI141" i="1" s="1"/>
  <c r="AI114" i="1" a="1"/>
  <c r="AI114" i="1" s="1"/>
  <c r="AI115" i="1" a="1"/>
  <c r="AI115" i="1" s="1"/>
  <c r="AI116" i="1" a="1"/>
  <c r="AI116" i="1" s="1"/>
  <c r="AH117" i="1" a="1"/>
  <c r="AH117" i="1" s="1"/>
  <c r="AH118" i="1" a="1"/>
  <c r="AH118" i="1" s="1"/>
  <c r="AH119" i="1" a="1"/>
  <c r="AH119" i="1" s="1"/>
  <c r="AI120" i="1" a="1"/>
  <c r="AI120" i="1" s="1"/>
  <c r="AH121" i="1" a="1"/>
  <c r="AH121" i="1" s="1"/>
  <c r="AH122" i="1" a="1"/>
  <c r="AH122" i="1" s="1"/>
  <c r="AH123" i="1" a="1"/>
  <c r="AH123" i="1" s="1"/>
  <c r="AH124" i="1" a="1"/>
  <c r="AH124" i="1" s="1"/>
  <c r="AH125" i="1" a="1"/>
  <c r="AH125" i="1" s="1"/>
  <c r="AH126" i="1" a="1"/>
  <c r="AH126" i="1" s="1"/>
  <c r="AI88" i="1" a="1"/>
  <c r="AI88" i="1" s="1"/>
  <c r="AI89" i="1" a="1"/>
  <c r="AI89" i="1" s="1"/>
  <c r="AI90" i="1" a="1"/>
  <c r="AI90" i="1" s="1"/>
  <c r="AI91" i="1" a="1"/>
  <c r="AI91" i="1" s="1"/>
  <c r="AI92" i="1" a="1"/>
  <c r="AI92" i="1" s="1"/>
  <c r="AI93" i="1" a="1"/>
  <c r="AI93" i="1" s="1"/>
  <c r="AI94" i="1" a="1"/>
  <c r="AI94" i="1" s="1"/>
  <c r="AI95" i="1" a="1"/>
  <c r="AI95" i="1" s="1"/>
  <c r="AI96" i="1" a="1"/>
  <c r="AI96" i="1" s="1"/>
  <c r="AI97" i="1" a="1"/>
  <c r="AI97" i="1" s="1"/>
  <c r="AI98" i="1" a="1"/>
  <c r="AI98" i="1" s="1"/>
  <c r="AI99" i="1" a="1"/>
  <c r="AI99" i="1" s="1"/>
  <c r="AH100" i="1" a="1"/>
  <c r="AH100" i="1" s="1"/>
  <c r="AH101" i="1" a="1"/>
  <c r="AH101" i="1" s="1"/>
  <c r="AH102" i="1" a="1"/>
  <c r="AH102" i="1" s="1"/>
  <c r="AH103" i="1" a="1"/>
  <c r="AH103" i="1" s="1"/>
  <c r="AH104" i="1" a="1"/>
  <c r="AH104" i="1" s="1"/>
  <c r="AH105" i="1" a="1"/>
  <c r="AH105" i="1" s="1"/>
  <c r="AH106" i="1" a="1"/>
  <c r="AH106" i="1" s="1"/>
  <c r="AH107" i="1" a="1"/>
  <c r="AH107" i="1" s="1"/>
  <c r="AI108" i="1" a="1"/>
  <c r="AI108" i="1" s="1"/>
  <c r="AI109" i="1" a="1"/>
  <c r="AI109" i="1" s="1"/>
  <c r="AI110" i="1" a="1"/>
  <c r="AI110" i="1" s="1"/>
  <c r="AH111" i="1" a="1"/>
  <c r="AH111" i="1" s="1"/>
  <c r="AH112" i="1" a="1"/>
  <c r="AH112" i="1" s="1"/>
  <c r="AH113" i="1" a="1"/>
  <c r="AH113" i="1" s="1"/>
  <c r="AH114" i="1" a="1"/>
  <c r="AH114" i="1" s="1"/>
  <c r="AH115" i="1" a="1"/>
  <c r="AH115" i="1" s="1"/>
  <c r="AH116" i="1" a="1"/>
  <c r="AH116" i="1" s="1"/>
  <c r="AI117" i="1" a="1"/>
  <c r="AI117" i="1" s="1"/>
  <c r="AI118" i="1" a="1"/>
  <c r="AI118" i="1" s="1"/>
  <c r="AI119" i="1" a="1"/>
  <c r="AI119" i="1" s="1"/>
  <c r="AH120" i="1" a="1"/>
  <c r="AH120" i="1" s="1"/>
  <c r="AI121" i="1" a="1"/>
  <c r="AI121" i="1" s="1"/>
  <c r="AI122" i="1" a="1"/>
  <c r="AI122" i="1" s="1"/>
  <c r="AI123" i="1" a="1"/>
  <c r="AI123" i="1" s="1"/>
  <c r="AI124" i="1" a="1"/>
  <c r="AI124" i="1" s="1"/>
  <c r="AI125" i="1" a="1"/>
  <c r="AI125" i="1" s="1"/>
  <c r="AI126" i="1" a="1"/>
  <c r="AI126" i="1" s="1"/>
  <c r="AK163" i="1" a="1"/>
  <c r="AK163" i="1" s="1"/>
  <c r="AK162" i="1" a="1"/>
  <c r="AK162" i="1" s="1"/>
  <c r="AK161" i="1" a="1"/>
  <c r="AK161" i="1" s="1"/>
  <c r="AK160" i="1" a="1"/>
  <c r="AK160" i="1" s="1"/>
  <c r="AK159" i="1" a="1"/>
  <c r="AK159" i="1" s="1"/>
  <c r="AK158" i="1" a="1"/>
  <c r="AK158" i="1" s="1"/>
  <c r="AK157" i="1" a="1"/>
  <c r="AK157" i="1" s="1"/>
  <c r="AK156" i="1" a="1"/>
  <c r="AK156" i="1" s="1"/>
  <c r="AK155" i="1" a="1"/>
  <c r="AK155" i="1" s="1"/>
  <c r="AK154" i="1" a="1"/>
  <c r="AK154" i="1" s="1"/>
  <c r="AK153" i="1" a="1"/>
  <c r="AK153" i="1" s="1"/>
  <c r="AK152" i="1" a="1"/>
  <c r="AK152" i="1" s="1"/>
  <c r="AK151" i="1" a="1"/>
  <c r="AK151" i="1" s="1"/>
  <c r="AK150" i="1" a="1"/>
  <c r="AK150" i="1" s="1"/>
  <c r="AK149" i="1" a="1"/>
  <c r="AK149" i="1" s="1"/>
  <c r="AK148" i="1" a="1"/>
  <c r="AK148" i="1" s="1"/>
  <c r="AK147" i="1" a="1"/>
  <c r="AK147" i="1" s="1"/>
  <c r="AK146" i="1" a="1"/>
  <c r="AK146" i="1" s="1"/>
  <c r="AK145" i="1" a="1"/>
  <c r="AK145" i="1" s="1"/>
  <c r="AK144" i="1" a="1"/>
  <c r="AK144" i="1" s="1"/>
  <c r="AK143" i="1" a="1"/>
  <c r="AK143" i="1" s="1"/>
  <c r="AK142" i="1" a="1"/>
  <c r="AK142" i="1" s="1"/>
  <c r="AK141" i="1" a="1"/>
  <c r="AK141" i="1" s="1"/>
  <c r="AK140" i="1" a="1"/>
  <c r="AK140" i="1" s="1"/>
  <c r="AK139" i="1" a="1"/>
  <c r="AK139" i="1" s="1"/>
  <c r="AK138" i="1" a="1"/>
  <c r="AK138" i="1" s="1"/>
  <c r="AK137" i="1" a="1"/>
  <c r="AK137" i="1" s="1"/>
  <c r="AK136" i="1" a="1"/>
  <c r="AK136" i="1" s="1"/>
  <c r="AK135" i="1" a="1"/>
  <c r="AK135" i="1" s="1"/>
  <c r="AK134" i="1" a="1"/>
  <c r="AK134" i="1" s="1"/>
  <c r="AK133" i="1" a="1"/>
  <c r="AK133" i="1" s="1"/>
  <c r="AK132" i="1" a="1"/>
  <c r="AK132" i="1" s="1"/>
  <c r="AK131" i="1" a="1"/>
  <c r="AK131" i="1" s="1"/>
  <c r="AH75" i="1" a="1"/>
  <c r="AH75" i="1" s="1"/>
  <c r="AJ76" i="1" a="1"/>
  <c r="AJ76" i="1" s="1"/>
  <c r="AH77" i="1" a="1"/>
  <c r="AH77" i="1" s="1"/>
  <c r="AJ77" i="1" a="1"/>
  <c r="AJ77" i="1" s="1"/>
  <c r="AH78" i="1" a="1"/>
  <c r="AH78" i="1" s="1"/>
  <c r="AJ78" i="1" a="1"/>
  <c r="AJ78" i="1" s="1"/>
  <c r="AH79" i="1" a="1"/>
  <c r="AH79" i="1" s="1"/>
  <c r="AJ79" i="1" a="1"/>
  <c r="AJ79" i="1" s="1"/>
  <c r="AH86" i="1" a="1"/>
  <c r="AH86" i="1" s="1"/>
  <c r="AJ86" i="1" a="1"/>
  <c r="AJ86" i="1" s="1"/>
  <c r="AH87" i="1" a="1"/>
  <c r="AH87" i="1" s="1"/>
  <c r="AJ87" i="1" a="1"/>
  <c r="AJ87" i="1" s="1"/>
  <c r="AI75" i="1" a="1"/>
  <c r="AI75" i="1" s="1"/>
  <c r="AI76" i="1" a="1"/>
  <c r="AI76" i="1" s="1"/>
  <c r="AI80" i="1" a="1"/>
  <c r="AI80" i="1" s="1"/>
  <c r="AK80" i="1" a="1"/>
  <c r="AK80" i="1" s="1"/>
  <c r="AI81" i="1" a="1"/>
  <c r="AI81" i="1" s="1"/>
  <c r="AK81" i="1" a="1"/>
  <c r="AK81" i="1" s="1"/>
  <c r="AI82" i="1" a="1"/>
  <c r="AI82" i="1" s="1"/>
  <c r="AK82" i="1" a="1"/>
  <c r="AK82" i="1" s="1"/>
  <c r="AI83" i="1" a="1"/>
  <c r="AI83" i="1" s="1"/>
  <c r="AK83" i="1" a="1"/>
  <c r="AK83" i="1" s="1"/>
  <c r="AI84" i="1" a="1"/>
  <c r="AI84" i="1" s="1"/>
  <c r="AK84" i="1" a="1"/>
  <c r="AK84" i="1" s="1"/>
  <c r="AI85" i="1" a="1"/>
  <c r="AI85" i="1" s="1"/>
  <c r="AK85" i="1" a="1"/>
  <c r="AK85" i="1" s="1"/>
  <c r="AJ88" i="1" a="1"/>
  <c r="AJ88" i="1" s="1"/>
  <c r="AJ89" i="1" a="1"/>
  <c r="AJ89" i="1" s="1"/>
  <c r="AJ90" i="1" a="1"/>
  <c r="AJ90" i="1" s="1"/>
  <c r="AJ91" i="1" a="1"/>
  <c r="AJ91" i="1" s="1"/>
  <c r="AJ92" i="1" a="1"/>
  <c r="AJ92" i="1" s="1"/>
  <c r="AJ93" i="1" a="1"/>
  <c r="AJ93" i="1" s="1"/>
  <c r="AJ94" i="1" a="1"/>
  <c r="AJ94" i="1" s="1"/>
  <c r="AJ95" i="1" a="1"/>
  <c r="AJ95" i="1" s="1"/>
  <c r="AJ96" i="1" a="1"/>
  <c r="AJ96" i="1" s="1"/>
  <c r="AJ97" i="1" a="1"/>
  <c r="AJ97" i="1" s="1"/>
  <c r="AJ98" i="1" a="1"/>
  <c r="AJ98" i="1" s="1"/>
  <c r="AJ99" i="1" a="1"/>
  <c r="AJ99" i="1" s="1"/>
  <c r="AK100" i="1" a="1"/>
  <c r="AK100" i="1" s="1"/>
  <c r="AK101" i="1" a="1"/>
  <c r="AK101" i="1" s="1"/>
  <c r="AK102" i="1" a="1"/>
  <c r="AK102" i="1" s="1"/>
  <c r="AK103" i="1" a="1"/>
  <c r="AK103" i="1" s="1"/>
  <c r="AK104" i="1" a="1"/>
  <c r="AK104" i="1" s="1"/>
  <c r="AK105" i="1" a="1"/>
  <c r="AK105" i="1" s="1"/>
  <c r="AK106" i="1" a="1"/>
  <c r="AK106" i="1" s="1"/>
  <c r="AK107" i="1" a="1"/>
  <c r="AK107" i="1" s="1"/>
  <c r="AJ108" i="1" a="1"/>
  <c r="AJ108" i="1" s="1"/>
  <c r="AJ109" i="1" a="1"/>
  <c r="AJ109" i="1" s="1"/>
  <c r="AJ110" i="1" a="1"/>
  <c r="AJ110" i="1" s="1"/>
  <c r="AK111" i="1" a="1"/>
  <c r="AK111" i="1" s="1"/>
  <c r="AK112" i="1" a="1"/>
  <c r="AK112" i="1" s="1"/>
  <c r="AK113" i="1" a="1"/>
  <c r="AK113" i="1" s="1"/>
  <c r="AH76" i="1" a="1"/>
  <c r="AH76" i="1" s="1"/>
  <c r="AK76" i="1" a="1"/>
  <c r="AK76" i="1" s="1"/>
  <c r="AI77" i="1" a="1"/>
  <c r="AI77" i="1" s="1"/>
  <c r="AK77" i="1" a="1"/>
  <c r="AK77" i="1" s="1"/>
  <c r="AI78" i="1" a="1"/>
  <c r="AI78" i="1" s="1"/>
  <c r="AK78" i="1" a="1"/>
  <c r="AK78" i="1" s="1"/>
  <c r="AI79" i="1" a="1"/>
  <c r="AI79" i="1" s="1"/>
  <c r="AK79" i="1" a="1"/>
  <c r="AK79" i="1" s="1"/>
  <c r="AI86" i="1" a="1"/>
  <c r="AI86" i="1" s="1"/>
  <c r="AK86" i="1" a="1"/>
  <c r="AK86" i="1" s="1"/>
  <c r="AI87" i="1" a="1"/>
  <c r="AI87" i="1" s="1"/>
  <c r="AK87" i="1" a="1"/>
  <c r="AK87" i="1" s="1"/>
  <c r="AK75" i="1" a="1"/>
  <c r="AK75" i="1" s="1"/>
  <c r="AH80" i="1" a="1"/>
  <c r="AH80" i="1" s="1"/>
  <c r="AJ80" i="1" a="1"/>
  <c r="AJ80" i="1" s="1"/>
  <c r="AH81" i="1" a="1"/>
  <c r="AH81" i="1" s="1"/>
  <c r="AJ81" i="1" a="1"/>
  <c r="AJ81" i="1" s="1"/>
  <c r="AH82" i="1" a="1"/>
  <c r="AH82" i="1" s="1"/>
  <c r="AJ82" i="1" a="1"/>
  <c r="AJ82" i="1" s="1"/>
  <c r="AH83" i="1" a="1"/>
  <c r="AH83" i="1" s="1"/>
  <c r="AJ83" i="1" a="1"/>
  <c r="AJ83" i="1" s="1"/>
  <c r="AH84" i="1" a="1"/>
  <c r="AH84" i="1" s="1"/>
  <c r="AJ84" i="1" a="1"/>
  <c r="AJ84" i="1" s="1"/>
  <c r="AH85" i="1" a="1"/>
  <c r="AH85" i="1" s="1"/>
  <c r="AJ85" i="1" a="1"/>
  <c r="AJ85" i="1" s="1"/>
  <c r="AH88" i="1" a="1"/>
  <c r="AH88" i="1" s="1"/>
  <c r="AH89" i="1" a="1"/>
  <c r="AH89" i="1" s="1"/>
  <c r="AH90" i="1" a="1"/>
  <c r="AH90" i="1" s="1"/>
  <c r="AH91" i="1" a="1"/>
  <c r="AH91" i="1" s="1"/>
  <c r="AH92" i="1" a="1"/>
  <c r="AH92" i="1" s="1"/>
  <c r="AH93" i="1" a="1"/>
  <c r="AH93" i="1" s="1"/>
  <c r="AH94" i="1" a="1"/>
  <c r="AH94" i="1" s="1"/>
  <c r="AH95" i="1" a="1"/>
  <c r="AH95" i="1" s="1"/>
  <c r="AH96" i="1" a="1"/>
  <c r="AH96" i="1" s="1"/>
  <c r="AH97" i="1" a="1"/>
  <c r="AH97" i="1" s="1"/>
  <c r="AH98" i="1" a="1"/>
  <c r="AH98" i="1" s="1"/>
  <c r="AH99" i="1" a="1"/>
  <c r="AH99" i="1" s="1"/>
  <c r="AI100" i="1" a="1"/>
  <c r="AI100" i="1" s="1"/>
  <c r="AI101" i="1" a="1"/>
  <c r="AI101" i="1" s="1"/>
  <c r="AI102" i="1" a="1"/>
  <c r="AI102" i="1" s="1"/>
  <c r="AI103" i="1" a="1"/>
  <c r="AI103" i="1" s="1"/>
  <c r="AI104" i="1" a="1"/>
  <c r="AI104" i="1" s="1"/>
  <c r="AI105" i="1" a="1"/>
  <c r="AI105" i="1" s="1"/>
  <c r="AI106" i="1" a="1"/>
  <c r="AI106" i="1" s="1"/>
  <c r="AI107" i="1" a="1"/>
  <c r="AI107" i="1" s="1"/>
  <c r="AH108" i="1" a="1"/>
  <c r="AH108" i="1" s="1"/>
  <c r="AH109" i="1" a="1"/>
  <c r="AH109" i="1" s="1"/>
  <c r="AH110" i="1" a="1"/>
  <c r="AH110" i="1" s="1"/>
  <c r="AI111" i="1" a="1"/>
  <c r="AI111" i="1" s="1"/>
  <c r="AI112" i="1" a="1"/>
  <c r="AI112" i="1" s="1"/>
  <c r="AI113" i="1" a="1"/>
  <c r="AI113" i="1" s="1"/>
  <c r="AJ75" i="1" a="1"/>
  <c r="AJ75" i="1" s="1"/>
  <c r="V100" i="1"/>
  <c r="V108" i="1"/>
  <c r="V97" i="1"/>
  <c r="V104" i="1"/>
  <c r="V98" i="1"/>
  <c r="V103" i="1"/>
  <c r="V93" i="1"/>
  <c r="AI133" i="1" l="1" a="1"/>
  <c r="AI133" i="1" s="1"/>
  <c r="AI134" i="1" a="1"/>
  <c r="AI134" i="1" s="1"/>
  <c r="AI135" i="1" a="1"/>
  <c r="AI135" i="1" s="1"/>
  <c r="AI142" i="1" a="1"/>
  <c r="AI142" i="1" s="1"/>
  <c r="AK124" i="1" a="1"/>
  <c r="AK124" i="1" s="1"/>
  <c r="AK108" i="1" a="1"/>
  <c r="AK108" i="1" s="1"/>
  <c r="AI150" i="1" a="1"/>
  <c r="AI150" i="1" s="1"/>
  <c r="AI158" i="1" a="1"/>
  <c r="AI158" i="1" s="1"/>
  <c r="AK116" i="1" a="1"/>
  <c r="AK116" i="1" s="1"/>
  <c r="AJ100" i="1" a="1"/>
  <c r="AJ100" i="1" s="1"/>
  <c r="AI143" i="1" a="1"/>
  <c r="AI143" i="1" s="1"/>
  <c r="AI151" i="1" a="1"/>
  <c r="AI151" i="1" s="1"/>
  <c r="AI159" i="1" a="1"/>
  <c r="AI159" i="1" s="1"/>
  <c r="AK123" i="1" a="1"/>
  <c r="AK123" i="1" s="1"/>
  <c r="AJ115" i="1" a="1"/>
  <c r="AJ115" i="1" s="1"/>
  <c r="AJ107" i="1" a="1"/>
  <c r="AJ107" i="1" s="1"/>
  <c r="AK99" i="1" a="1"/>
  <c r="AK99" i="1" s="1"/>
  <c r="AI136" i="1" a="1"/>
  <c r="AI136" i="1" s="1"/>
  <c r="AI144" i="1" a="1"/>
  <c r="AI144" i="1" s="1"/>
  <c r="AI152" i="1" a="1"/>
  <c r="AI152" i="1" s="1"/>
  <c r="AI160" i="1" a="1"/>
  <c r="AI160" i="1" s="1"/>
  <c r="AK122" i="1" a="1"/>
  <c r="AK122" i="1" s="1"/>
  <c r="AJ114" i="1" a="1"/>
  <c r="AJ114" i="1" s="1"/>
  <c r="AJ106" i="1" a="1"/>
  <c r="AJ106" i="1" s="1"/>
  <c r="AK98" i="1" a="1"/>
  <c r="AK98" i="1" s="1"/>
  <c r="AI137" i="1" a="1"/>
  <c r="AI137" i="1" s="1"/>
  <c r="AI145" i="1" a="1"/>
  <c r="AI145" i="1" s="1"/>
  <c r="AI153" i="1" a="1"/>
  <c r="AI153" i="1" s="1"/>
  <c r="AI161" i="1" a="1"/>
  <c r="AI161" i="1" s="1"/>
  <c r="AK121" i="1" a="1"/>
  <c r="AK121" i="1" s="1"/>
  <c r="AJ113" i="1" a="1"/>
  <c r="AJ113" i="1" s="1"/>
  <c r="AJ105" i="1" a="1"/>
  <c r="AJ105" i="1" s="1"/>
  <c r="AK97" i="1" a="1"/>
  <c r="AK97" i="1" s="1"/>
  <c r="AI138" i="1" a="1"/>
  <c r="AI138" i="1" s="1"/>
  <c r="AI146" i="1" a="1"/>
  <c r="AI146" i="1" s="1"/>
  <c r="AI154" i="1" a="1"/>
  <c r="AI154" i="1" s="1"/>
  <c r="AI162" i="1" a="1"/>
  <c r="AI162" i="1" s="1"/>
  <c r="AJ120" i="1" a="1"/>
  <c r="AJ120" i="1" s="1"/>
  <c r="AJ112" i="1" a="1"/>
  <c r="AJ112" i="1" s="1"/>
  <c r="AJ104" i="1" a="1"/>
  <c r="AJ104" i="1" s="1"/>
  <c r="AK96" i="1" a="1"/>
  <c r="AK96" i="1" s="1"/>
  <c r="AI139" i="1" a="1"/>
  <c r="AI139" i="1" s="1"/>
  <c r="AI147" i="1" a="1"/>
  <c r="AI147" i="1" s="1"/>
  <c r="AI155" i="1" a="1"/>
  <c r="AI155" i="1" s="1"/>
  <c r="AI163" i="1" a="1"/>
  <c r="AI163" i="1" s="1"/>
  <c r="AJ119" i="1" a="1"/>
  <c r="AJ119" i="1" s="1"/>
  <c r="AJ111" i="1" a="1"/>
  <c r="AJ111" i="1" s="1"/>
  <c r="AJ103" i="1" a="1"/>
  <c r="AJ103" i="1" s="1"/>
  <c r="AK95" i="1" a="1"/>
  <c r="AK95" i="1" s="1"/>
  <c r="AI140" i="1" a="1"/>
  <c r="AI140" i="1" s="1"/>
  <c r="AI148" i="1" a="1"/>
  <c r="AI148" i="1" s="1"/>
  <c r="AI156" i="1" a="1"/>
  <c r="AI156" i="1" s="1"/>
  <c r="AK126" i="1" a="1"/>
  <c r="AK126" i="1" s="1"/>
  <c r="AK118" i="1" a="1"/>
  <c r="AK118" i="1" s="1"/>
  <c r="AK110" i="1" a="1"/>
  <c r="AK110" i="1" s="1"/>
  <c r="AJ102" i="1" a="1"/>
  <c r="AJ102" i="1" s="1"/>
  <c r="AK94" i="1" a="1"/>
  <c r="AK94" i="1" s="1"/>
  <c r="AI149" i="1" a="1"/>
  <c r="AI149" i="1" s="1"/>
  <c r="AI157" i="1" a="1"/>
  <c r="AI157" i="1" s="1"/>
  <c r="AK125" i="1" a="1"/>
  <c r="AK125" i="1" s="1"/>
  <c r="AK117" i="1" a="1"/>
  <c r="AK117" i="1" s="1"/>
  <c r="AK109" i="1" a="1"/>
  <c r="AK109" i="1" s="1"/>
  <c r="AJ101" i="1" a="1"/>
  <c r="AJ101" i="1" s="1"/>
  <c r="AK92" i="1" a="1"/>
  <c r="AK92" i="1" s="1"/>
  <c r="AK93" i="1" a="1"/>
  <c r="AK93" i="1" s="1"/>
  <c r="AK91" i="1" a="1"/>
  <c r="AK91" i="1" s="1"/>
  <c r="AK90" i="1" a="1"/>
  <c r="AK90" i="1" s="1"/>
  <c r="AK89" i="1" a="1"/>
  <c r="AK89" i="1" s="1"/>
  <c r="AK88" i="1" a="1"/>
  <c r="AK88" i="1" s="1"/>
  <c r="AJ126" i="1" a="1"/>
  <c r="AJ126" i="1" s="1"/>
  <c r="AJ125" i="1" a="1"/>
  <c r="AJ125" i="1" s="1"/>
  <c r="AJ124" i="1" a="1"/>
  <c r="AJ124" i="1" s="1"/>
  <c r="AJ123" i="1" a="1"/>
  <c r="AJ123" i="1" s="1"/>
  <c r="AJ121" i="1" a="1"/>
  <c r="AJ121" i="1" s="1"/>
  <c r="AK119" i="1" a="1"/>
  <c r="AK119" i="1" s="1"/>
  <c r="AJ117" i="1" a="1"/>
  <c r="AJ117" i="1" s="1"/>
  <c r="AK130" i="1" a="1"/>
  <c r="AK130" i="1" s="1"/>
  <c r="AJ122" i="1" a="1"/>
  <c r="AJ122" i="1" s="1"/>
  <c r="AK120" i="1" a="1"/>
  <c r="AK120" i="1" s="1"/>
  <c r="AJ118" i="1" a="1"/>
  <c r="AJ118" i="1" s="1"/>
  <c r="AJ116" i="1" a="1"/>
  <c r="AJ116" i="1" s="1"/>
  <c r="AJ127" i="1" a="1"/>
  <c r="AJ127" i="1" s="1"/>
  <c r="V107" i="1"/>
  <c r="AK115" i="1" a="1"/>
  <c r="AK115" i="1" s="1"/>
  <c r="AK114" i="1" a="1"/>
  <c r="AK114" i="1" s="1"/>
  <c r="V96" i="1"/>
  <c r="V106" i="1"/>
  <c r="AJ129" i="1" a="1"/>
  <c r="AJ129" i="1" s="1"/>
  <c r="AH127" i="1" a="1"/>
  <c r="AH127" i="1" s="1"/>
  <c r="AJ128" i="1" a="1"/>
  <c r="AJ128" i="1" s="1"/>
  <c r="AJ131" i="1" a="1"/>
  <c r="AJ131" i="1" s="1"/>
  <c r="AH128" i="1" a="1"/>
  <c r="AH128" i="1" s="1"/>
  <c r="AH129" i="1" a="1"/>
  <c r="AH129" i="1" s="1"/>
  <c r="AJ130" i="1" a="1"/>
  <c r="AJ130" i="1" s="1"/>
  <c r="AJ133" i="1" a="1"/>
  <c r="AJ133" i="1" s="1"/>
  <c r="AJ132" i="1" a="1"/>
  <c r="AJ132" i="1" s="1"/>
  <c r="AJ135" i="1" a="1"/>
  <c r="AJ135" i="1" s="1"/>
  <c r="AH130" i="1" a="1"/>
  <c r="AH130" i="1" s="1"/>
  <c r="AH131" i="1" a="1"/>
  <c r="AH131" i="1" s="1"/>
  <c r="AJ134" i="1" a="1"/>
  <c r="AJ134" i="1" s="1"/>
  <c r="AJ137" i="1" a="1"/>
  <c r="AJ137" i="1" s="1"/>
  <c r="AH132" i="1" a="1"/>
  <c r="AH132" i="1" s="1"/>
  <c r="AH133" i="1" a="1"/>
  <c r="AH133" i="1" s="1"/>
  <c r="AJ136" i="1" a="1"/>
  <c r="AJ136" i="1" s="1"/>
  <c r="AJ138" i="1" a="1"/>
  <c r="AJ138" i="1" s="1"/>
  <c r="AH134" i="1" a="1"/>
  <c r="AH134" i="1" s="1"/>
  <c r="AH135" i="1" a="1"/>
  <c r="AH135" i="1" s="1"/>
  <c r="AH138" i="1" a="1"/>
  <c r="AH138" i="1" s="1"/>
  <c r="AJ141" i="1" a="1"/>
  <c r="AJ141" i="1" s="1"/>
  <c r="AH136" i="1" a="1"/>
  <c r="AH136" i="1" s="1"/>
  <c r="AH137" i="1" a="1"/>
  <c r="AH137" i="1" s="1"/>
  <c r="AJ142" i="1" a="1"/>
  <c r="AJ142" i="1" s="1"/>
  <c r="AH144" i="1" a="1"/>
  <c r="AH144" i="1" s="1"/>
  <c r="AH139" i="1" a="1"/>
  <c r="AH139" i="1" s="1"/>
  <c r="AJ139" i="1" a="1"/>
  <c r="AJ139" i="1" s="1"/>
  <c r="AH140" i="1" a="1"/>
  <c r="AH140" i="1" s="1"/>
  <c r="AH141" i="1" a="1"/>
  <c r="AH141" i="1" s="1"/>
  <c r="AJ143" i="1" a="1"/>
  <c r="AJ143" i="1" s="1"/>
  <c r="AJ147" i="1" a="1"/>
  <c r="AJ147" i="1" s="1"/>
  <c r="AJ140" i="1" a="1"/>
  <c r="AJ140" i="1" s="1"/>
  <c r="G53" i="1"/>
  <c r="AH148" i="1" a="1"/>
  <c r="AH148" i="1" s="1"/>
  <c r="AH142" i="1" a="1"/>
  <c r="AH142" i="1" s="1"/>
  <c r="AH143" i="1" a="1"/>
  <c r="AH143" i="1" s="1"/>
  <c r="AJ152" i="1" a="1"/>
  <c r="AJ152" i="1" s="1"/>
  <c r="AJ144" i="1" a="1"/>
  <c r="AJ144" i="1" s="1"/>
  <c r="AH145" i="1" a="1"/>
  <c r="AH145" i="1" s="1"/>
  <c r="AH146" i="1" a="1"/>
  <c r="AH146" i="1" s="1"/>
  <c r="AH147" i="1" a="1"/>
  <c r="AH147" i="1" s="1"/>
  <c r="AJ145" i="1" a="1"/>
  <c r="AJ145" i="1" s="1"/>
  <c r="AJ146" i="1" a="1"/>
  <c r="AJ146" i="1" s="1"/>
  <c r="AJ151" i="1" a="1"/>
  <c r="AJ151" i="1" s="1"/>
  <c r="AH152" i="1" a="1"/>
  <c r="AH152" i="1" s="1"/>
  <c r="AJ148" i="1" a="1"/>
  <c r="AJ148" i="1" s="1"/>
  <c r="AH149" i="1" a="1"/>
  <c r="AH149" i="1" s="1"/>
  <c r="AJ149" i="1" a="1"/>
  <c r="AJ149" i="1" s="1"/>
  <c r="AJ150" i="1" a="1"/>
  <c r="AJ150" i="1" s="1"/>
  <c r="V95" i="1"/>
  <c r="AH153" i="1" a="1"/>
  <c r="AH153" i="1" s="1"/>
  <c r="AH150" i="1" a="1"/>
  <c r="AH150" i="1" s="1"/>
  <c r="AH151" i="1" a="1"/>
  <c r="AH151" i="1" s="1"/>
  <c r="V91" i="1"/>
  <c r="V89" i="1"/>
  <c r="V94" i="1"/>
  <c r="V102" i="1"/>
  <c r="V90" i="1"/>
  <c r="V99" i="1"/>
  <c r="V101" i="1"/>
  <c r="AJ153" i="1" a="1"/>
  <c r="AJ153" i="1" s="1"/>
  <c r="AH154" i="1" a="1"/>
  <c r="AH154" i="1" s="1"/>
  <c r="AJ154" i="1" a="1"/>
  <c r="AJ154" i="1" s="1"/>
  <c r="AH155" i="1" a="1"/>
  <c r="AH155" i="1" s="1"/>
  <c r="AJ155" i="1" a="1"/>
  <c r="AJ155" i="1" s="1"/>
  <c r="AH156" i="1" a="1"/>
  <c r="AH156" i="1" s="1"/>
  <c r="O51" i="1" a="1"/>
  <c r="O51" i="1" s="1"/>
  <c r="Z107" i="1" s="1"/>
  <c r="Q51" i="1" a="1"/>
  <c r="Q51" i="1" s="1"/>
  <c r="C51" i="1" s="1"/>
  <c r="AC107" i="1" s="1"/>
  <c r="N51" i="1" a="1"/>
  <c r="N51" i="1" s="1"/>
  <c r="AA107" i="1" s="1"/>
  <c r="P51" i="1" a="1"/>
  <c r="P51" i="1" s="1"/>
  <c r="T107" i="1" s="1"/>
  <c r="AH157" i="1" a="1"/>
  <c r="AH157" i="1" s="1"/>
  <c r="Q49" i="1" a="1"/>
  <c r="Q49" i="1" s="1"/>
  <c r="C49" i="1" s="1"/>
  <c r="AC105" i="1" s="1"/>
  <c r="N49" i="1" a="1"/>
  <c r="N49" i="1" s="1"/>
  <c r="AA105" i="1" s="1"/>
  <c r="P49" i="1" a="1"/>
  <c r="P49" i="1" s="1"/>
  <c r="T105" i="1" s="1"/>
  <c r="O49" i="1" a="1"/>
  <c r="O49" i="1" s="1"/>
  <c r="Z105" i="1" s="1"/>
  <c r="N40" i="1" a="1"/>
  <c r="N40" i="1" s="1"/>
  <c r="AA96" i="1" s="1"/>
  <c r="P40" i="1" a="1"/>
  <c r="P40" i="1" s="1"/>
  <c r="T96" i="1" s="1"/>
  <c r="O40" i="1" a="1"/>
  <c r="O40" i="1" s="1"/>
  <c r="Z96" i="1" s="1"/>
  <c r="Q40" i="1" a="1"/>
  <c r="Q40" i="1" s="1"/>
  <c r="C40" i="1" s="1"/>
  <c r="AC96" i="1" s="1"/>
  <c r="O38" i="1" a="1"/>
  <c r="O38" i="1" s="1"/>
  <c r="Z94" i="1" s="1"/>
  <c r="P38" i="1" a="1"/>
  <c r="P38" i="1" s="1"/>
  <c r="T94" i="1" s="1"/>
  <c r="Q38" i="1" a="1"/>
  <c r="Q38" i="1" s="1"/>
  <c r="C38" i="1" s="1"/>
  <c r="AC94" i="1" s="1"/>
  <c r="N38" i="1" a="1"/>
  <c r="N38" i="1" s="1"/>
  <c r="AA94" i="1" s="1"/>
  <c r="N37" i="1" a="1"/>
  <c r="N37" i="1" s="1"/>
  <c r="AA93" i="1" s="1"/>
  <c r="P37" i="1" a="1"/>
  <c r="P37" i="1" s="1"/>
  <c r="T93" i="1" s="1"/>
  <c r="O37" i="1" a="1"/>
  <c r="O37" i="1" s="1"/>
  <c r="Z93" i="1" s="1"/>
  <c r="Q37" i="1" a="1"/>
  <c r="Q37" i="1" s="1"/>
  <c r="C37" i="1" s="1"/>
  <c r="AC93" i="1" s="1"/>
  <c r="N35" i="1" a="1"/>
  <c r="N35" i="1" s="1"/>
  <c r="AA91" i="1" s="1"/>
  <c r="Q35" i="1" a="1"/>
  <c r="Q35" i="1" s="1"/>
  <c r="C35" i="1" s="1"/>
  <c r="AC91" i="1" s="1"/>
  <c r="P35" i="1" a="1"/>
  <c r="P35" i="1" s="1"/>
  <c r="T91" i="1" s="1"/>
  <c r="O35" i="1" a="1"/>
  <c r="O35" i="1" s="1"/>
  <c r="Z91" i="1" s="1"/>
  <c r="Q50" i="1" a="1"/>
  <c r="Q50" i="1" s="1"/>
  <c r="C50" i="1" s="1"/>
  <c r="AC106" i="1" s="1"/>
  <c r="N50" i="1" a="1"/>
  <c r="N50" i="1" s="1"/>
  <c r="AA106" i="1" s="1"/>
  <c r="P50" i="1" a="1"/>
  <c r="P50" i="1" s="1"/>
  <c r="T106" i="1" s="1"/>
  <c r="O50" i="1" a="1"/>
  <c r="O50" i="1" s="1"/>
  <c r="Z106" i="1" s="1"/>
  <c r="Q39" i="1" a="1"/>
  <c r="Q39" i="1" s="1"/>
  <c r="C39" i="1" s="1"/>
  <c r="AC95" i="1" s="1"/>
  <c r="O39" i="1" a="1"/>
  <c r="O39" i="1" s="1"/>
  <c r="Z95" i="1" s="1"/>
  <c r="N39" i="1" a="1"/>
  <c r="N39" i="1" s="1"/>
  <c r="AA95" i="1" s="1"/>
  <c r="P39" i="1" a="1"/>
  <c r="P39" i="1" s="1"/>
  <c r="T95" i="1" s="1"/>
  <c r="Q36" i="1" a="1"/>
  <c r="Q36" i="1" s="1"/>
  <c r="C36" i="1" s="1"/>
  <c r="AC92" i="1" s="1"/>
  <c r="O36" i="1" a="1"/>
  <c r="O36" i="1" s="1"/>
  <c r="Z92" i="1" s="1"/>
  <c r="N36" i="1" a="1"/>
  <c r="N36" i="1" s="1"/>
  <c r="AA92" i="1" s="1"/>
  <c r="P36" i="1" a="1"/>
  <c r="P36" i="1" s="1"/>
  <c r="T92" i="1" s="1"/>
  <c r="N52" i="1" a="1"/>
  <c r="N52" i="1" s="1"/>
  <c r="AA108" i="1" s="1"/>
  <c r="P52" i="1" a="1"/>
  <c r="P52" i="1" s="1"/>
  <c r="T108" i="1" s="1"/>
  <c r="Q52" i="1" a="1"/>
  <c r="Q52" i="1" s="1"/>
  <c r="C52" i="1" s="1"/>
  <c r="AC108" i="1" s="1"/>
  <c r="O52" i="1" a="1"/>
  <c r="O52" i="1" s="1"/>
  <c r="Z108" i="1" s="1"/>
  <c r="N48" i="1" a="1"/>
  <c r="N48" i="1" s="1"/>
  <c r="AA104" i="1" s="1"/>
  <c r="Q48" i="1" a="1"/>
  <c r="Q48" i="1" s="1"/>
  <c r="C48" i="1" s="1"/>
  <c r="AC104" i="1" s="1"/>
  <c r="P48" i="1" a="1"/>
  <c r="P48" i="1" s="1"/>
  <c r="T104" i="1" s="1"/>
  <c r="O48" i="1" a="1"/>
  <c r="O48" i="1" s="1"/>
  <c r="Z104" i="1" s="1"/>
  <c r="N47" i="1" a="1"/>
  <c r="N47" i="1" s="1"/>
  <c r="AA103" i="1" s="1"/>
  <c r="P47" i="1" a="1"/>
  <c r="P47" i="1" s="1"/>
  <c r="T103" i="1" s="1"/>
  <c r="O47" i="1" a="1"/>
  <c r="O47" i="1" s="1"/>
  <c r="Z103" i="1" s="1"/>
  <c r="Q47" i="1" a="1"/>
  <c r="Q47" i="1" s="1"/>
  <c r="C47" i="1" s="1"/>
  <c r="AC103" i="1" s="1"/>
  <c r="N46" i="1" a="1"/>
  <c r="N46" i="1" s="1"/>
  <c r="AA102" i="1" s="1"/>
  <c r="P46" i="1" a="1"/>
  <c r="P46" i="1" s="1"/>
  <c r="T102" i="1" s="1"/>
  <c r="O46" i="1" a="1"/>
  <c r="O46" i="1" s="1"/>
  <c r="Z102" i="1" s="1"/>
  <c r="Q46" i="1" a="1"/>
  <c r="Q46" i="1" s="1"/>
  <c r="C46" i="1" s="1"/>
  <c r="AC102" i="1" s="1"/>
  <c r="Q45" i="1" a="1"/>
  <c r="Q45" i="1" s="1"/>
  <c r="C45" i="1" s="1"/>
  <c r="AC101" i="1" s="1"/>
  <c r="P45" i="1" a="1"/>
  <c r="P45" i="1" s="1"/>
  <c r="T101" i="1" s="1"/>
  <c r="O45" i="1" a="1"/>
  <c r="O45" i="1" s="1"/>
  <c r="Z101" i="1" s="1"/>
  <c r="N45" i="1" a="1"/>
  <c r="N45" i="1" s="1"/>
  <c r="AA101" i="1" s="1"/>
  <c r="N44" i="1" a="1"/>
  <c r="N44" i="1" s="1"/>
  <c r="AA100" i="1" s="1"/>
  <c r="O44" i="1" a="1"/>
  <c r="O44" i="1" s="1"/>
  <c r="Z100" i="1" s="1"/>
  <c r="Q44" i="1" a="1"/>
  <c r="Q44" i="1" s="1"/>
  <c r="C44" i="1" s="1"/>
  <c r="AC100" i="1" s="1"/>
  <c r="P44" i="1" a="1"/>
  <c r="P44" i="1" s="1"/>
  <c r="T100" i="1" s="1"/>
  <c r="Q43" i="1" a="1"/>
  <c r="Q43" i="1" s="1"/>
  <c r="C43" i="1" s="1"/>
  <c r="AC99" i="1" s="1"/>
  <c r="P43" i="1" a="1"/>
  <c r="P43" i="1" s="1"/>
  <c r="T99" i="1" s="1"/>
  <c r="O43" i="1" a="1"/>
  <c r="O43" i="1" s="1"/>
  <c r="Z99" i="1" s="1"/>
  <c r="N43" i="1" a="1"/>
  <c r="N43" i="1" s="1"/>
  <c r="AA99" i="1" s="1"/>
  <c r="Q42" i="1" a="1"/>
  <c r="Q42" i="1" s="1"/>
  <c r="C42" i="1" s="1"/>
  <c r="AC98" i="1" s="1"/>
  <c r="P42" i="1" a="1"/>
  <c r="P42" i="1" s="1"/>
  <c r="T98" i="1" s="1"/>
  <c r="N42" i="1" a="1"/>
  <c r="N42" i="1" s="1"/>
  <c r="AA98" i="1" s="1"/>
  <c r="O42" i="1" a="1"/>
  <c r="O42" i="1" s="1"/>
  <c r="Z98" i="1" s="1"/>
  <c r="Q41" i="1" a="1"/>
  <c r="Q41" i="1" s="1"/>
  <c r="C41" i="1" s="1"/>
  <c r="AC97" i="1" s="1"/>
  <c r="N41" i="1" a="1"/>
  <c r="N41" i="1" s="1"/>
  <c r="AA97" i="1" s="1"/>
  <c r="P41" i="1" a="1"/>
  <c r="P41" i="1" s="1"/>
  <c r="T97" i="1" s="1"/>
  <c r="O41" i="1" a="1"/>
  <c r="O41" i="1" s="1"/>
  <c r="Z97" i="1" s="1"/>
  <c r="Q34" i="1" a="1"/>
  <c r="Q34" i="1" s="1"/>
  <c r="C34" i="1" s="1"/>
  <c r="AC90" i="1" s="1"/>
  <c r="P34" i="1" a="1"/>
  <c r="P34" i="1" s="1"/>
  <c r="T90" i="1" s="1"/>
  <c r="O34" i="1" a="1"/>
  <c r="O34" i="1" s="1"/>
  <c r="Z90" i="1" s="1"/>
  <c r="V105" i="1"/>
  <c r="V92" i="1"/>
  <c r="O33" i="1" a="1"/>
  <c r="O33" i="1" s="1"/>
  <c r="Z89" i="1" s="1"/>
  <c r="P33" i="1" a="1"/>
  <c r="P33" i="1" s="1"/>
  <c r="T89" i="1" s="1"/>
  <c r="Q33" i="1" a="1"/>
  <c r="Q33" i="1" s="1"/>
  <c r="C33" i="1" s="1"/>
  <c r="AC89" i="1" s="1"/>
  <c r="AI132" i="1" a="1"/>
  <c r="AI132" i="1" s="1"/>
  <c r="AK128" i="1" a="1"/>
  <c r="AK128" i="1" s="1"/>
  <c r="AK129" i="1" a="1"/>
  <c r="AK129" i="1" s="1"/>
  <c r="AH159" i="1" a="1"/>
  <c r="AH159" i="1" s="1"/>
  <c r="AH160" i="1" a="1"/>
  <c r="AH160" i="1" s="1"/>
  <c r="AH161" i="1" a="1"/>
  <c r="AH161" i="1" s="1"/>
  <c r="AH162" i="1" a="1"/>
  <c r="AH162" i="1" s="1"/>
  <c r="AH163" i="1" a="1"/>
  <c r="AH163" i="1" s="1"/>
  <c r="AI127" i="1" a="1"/>
  <c r="AI127" i="1" s="1"/>
  <c r="AI128" i="1" a="1"/>
  <c r="AI128" i="1" s="1"/>
  <c r="AI129" i="1" a="1"/>
  <c r="AI129" i="1" s="1"/>
  <c r="AI130" i="1" a="1"/>
  <c r="AI130" i="1" s="1"/>
  <c r="AI131" i="1" a="1"/>
  <c r="AI131" i="1" s="1"/>
  <c r="AK127" i="1" a="1"/>
  <c r="AK127" i="1" s="1"/>
  <c r="AJ163" i="1" a="1"/>
  <c r="AJ163" i="1" s="1"/>
  <c r="AJ162" i="1" a="1"/>
  <c r="AJ162" i="1" s="1"/>
  <c r="AJ161" i="1" a="1"/>
  <c r="AJ161" i="1" s="1"/>
  <c r="AJ160" i="1" a="1"/>
  <c r="AJ160" i="1" s="1"/>
  <c r="AJ159" i="1" a="1"/>
  <c r="AJ159" i="1" s="1"/>
  <c r="AJ158" i="1" a="1"/>
  <c r="AJ158" i="1" s="1"/>
  <c r="AH158" i="1" a="1"/>
  <c r="AH158" i="1" s="1"/>
  <c r="AJ157" i="1" a="1"/>
  <c r="AJ157" i="1" s="1"/>
</calcChain>
</file>

<file path=xl/sharedStrings.xml><?xml version="1.0" encoding="utf-8"?>
<sst xmlns="http://schemas.openxmlformats.org/spreadsheetml/2006/main" count="781" uniqueCount="588">
  <si>
    <t>LINE #</t>
  </si>
  <si>
    <t>TOTAL</t>
  </si>
  <si>
    <t>Sale Price</t>
  </si>
  <si>
    <t>Sale Description</t>
  </si>
  <si>
    <t>Non Member Price</t>
  </si>
  <si>
    <t>Member Price</t>
  </si>
  <si>
    <t>Class Index Key</t>
  </si>
  <si>
    <t>Group Index Key</t>
  </si>
  <si>
    <t>LOOK UP LIST FROM GROUP SELECTION</t>
  </si>
  <si>
    <t>INSERT CLASS TEXT DATA BELOW ALLOW FOR 100 LINES</t>
  </si>
  <si>
    <t>INSERT CLASS DETAIL DATA BELOW ALLOW FOR 700 LINES</t>
  </si>
  <si>
    <t>INSERT SCHOOL NAMES DATA BELOW ALLOW FOR 200 NAMES</t>
  </si>
  <si>
    <t>INDEX KEY</t>
  </si>
  <si>
    <t>DESCRIPTION</t>
  </si>
  <si>
    <t>NonMem</t>
  </si>
  <si>
    <t>Mem</t>
  </si>
  <si>
    <t>ClassIndex</t>
  </si>
  <si>
    <t>ScheduleClassKey</t>
  </si>
  <si>
    <t>ClassNumberTxt</t>
  </si>
  <si>
    <t>NonMemFee</t>
  </si>
  <si>
    <t>MemFee</t>
  </si>
  <si>
    <t>LastName</t>
  </si>
  <si>
    <t>EntryFee</t>
  </si>
  <si>
    <t>SalePrice</t>
  </si>
  <si>
    <t>SaleDescription</t>
  </si>
  <si>
    <t>StudentName</t>
  </si>
  <si>
    <t>GroupClass</t>
  </si>
  <si>
    <t>DO NOT CHANGE THE INDEX CALC BELOW</t>
  </si>
  <si>
    <t>MATCH FUNCT</t>
  </si>
  <si>
    <t>INDEX FUNCT</t>
  </si>
  <si>
    <t>If your School or Group name does not appear in the drop down menu please enter name below</t>
  </si>
  <si>
    <t xml:space="preserve">Select your 'Schedule Group' from the drop down menu below </t>
  </si>
  <si>
    <t xml:space="preserve">Entry Fee </t>
  </si>
  <si>
    <t>TOTAL DUE</t>
  </si>
  <si>
    <t>Address 1</t>
  </si>
  <si>
    <t>Address 2</t>
  </si>
  <si>
    <t>City</t>
  </si>
  <si>
    <t>State</t>
  </si>
  <si>
    <t>Email</t>
  </si>
  <si>
    <t>Postcode</t>
  </si>
  <si>
    <t>On Line Reference</t>
  </si>
  <si>
    <t>U72 = NAME NOT LISTED IN DROP DOWN MENU</t>
  </si>
  <si>
    <t>Salutation</t>
  </si>
  <si>
    <t>Surname</t>
  </si>
  <si>
    <t>First Name</t>
  </si>
  <si>
    <t>Mobile</t>
  </si>
  <si>
    <t>OnLine Ref</t>
  </si>
  <si>
    <t>Group/School Contact First Name:</t>
  </si>
  <si>
    <t>Group/School Contact Surname:</t>
  </si>
  <si>
    <t>Group/School Address Line 1</t>
  </si>
  <si>
    <t>Group/School Address Line 2</t>
  </si>
  <si>
    <t>Group/School City</t>
  </si>
  <si>
    <t>Group/School State</t>
  </si>
  <si>
    <t>Group/School Postcode</t>
  </si>
  <si>
    <t>Group/School Contact Email Address</t>
  </si>
  <si>
    <t>Group/School Contact Phone Number</t>
  </si>
  <si>
    <t>Group/School Contact Salutation</t>
  </si>
  <si>
    <t>Qty</t>
  </si>
  <si>
    <t>1004001002011</t>
  </si>
  <si>
    <t>1004001002007</t>
  </si>
  <si>
    <t>Airds High School</t>
  </si>
  <si>
    <t>1004001002008</t>
  </si>
  <si>
    <t>Ambarvale High School</t>
  </si>
  <si>
    <t>1004001002013</t>
  </si>
  <si>
    <t>Ambarvale Public School</t>
  </si>
  <si>
    <t>1004001002010</t>
  </si>
  <si>
    <t>Appin Public School</t>
  </si>
  <si>
    <t>1004001002009</t>
  </si>
  <si>
    <t>Ashcroft High School</t>
  </si>
  <si>
    <t>Aspect Macarthur School</t>
  </si>
  <si>
    <t>1004001002012</t>
  </si>
  <si>
    <t>Austral Public School</t>
  </si>
  <si>
    <t>Bellfield College</t>
  </si>
  <si>
    <t>Beverley Park School</t>
  </si>
  <si>
    <t>Blackwell Public School</t>
  </si>
  <si>
    <t>Blairmount Public School</t>
  </si>
  <si>
    <t>Bonnyrigg Heights Public School</t>
  </si>
  <si>
    <t>Bossley Park High School</t>
  </si>
  <si>
    <t>Bradbury Public School</t>
  </si>
  <si>
    <t>Braddock Public School</t>
  </si>
  <si>
    <t>Briar Road Public School</t>
  </si>
  <si>
    <t>Bringelly Public School</t>
  </si>
  <si>
    <t>Broughton Anglican School</t>
  </si>
  <si>
    <t>Busby Public School</t>
  </si>
  <si>
    <t>Buxton Public School</t>
  </si>
  <si>
    <t>Cambridge Gardens Public School</t>
  </si>
  <si>
    <t>Cambridge Park High School</t>
  </si>
  <si>
    <t>Cambridge Park Public School</t>
  </si>
  <si>
    <t>Camden High School</t>
  </si>
  <si>
    <t>Camden Public School</t>
  </si>
  <si>
    <t>Camden South Public School</t>
  </si>
  <si>
    <t>Campbellfield Public School</t>
  </si>
  <si>
    <t>Campbelltown East Public School</t>
  </si>
  <si>
    <t>Campbelltown North Public School</t>
  </si>
  <si>
    <t>Campbelltown Performing Arts High School</t>
  </si>
  <si>
    <t>Campbelltown Public School</t>
  </si>
  <si>
    <t>Castlereagh Public School</t>
  </si>
  <si>
    <t>Cawdor Public School</t>
  </si>
  <si>
    <t>Cecil Hills Public School</t>
  </si>
  <si>
    <t>Clairgate Public School</t>
  </si>
  <si>
    <t>Claymore Public School</t>
  </si>
  <si>
    <t>Cobbitty Public School</t>
  </si>
  <si>
    <t>Cranebrook High School</t>
  </si>
  <si>
    <t>Currans Hill Public School</t>
  </si>
  <si>
    <t>Douglas Park Public School</t>
  </si>
  <si>
    <t>Eagle Vale High School</t>
  </si>
  <si>
    <t>Elderslie High School</t>
  </si>
  <si>
    <t>Elderslie Public School</t>
  </si>
  <si>
    <t>Elizabeth Macarthur High School</t>
  </si>
  <si>
    <t>Eschol Park Public School</t>
  </si>
  <si>
    <t>Glenfield Public School</t>
  </si>
  <si>
    <t>Harrington Park Public School</t>
  </si>
  <si>
    <t>Heckenberg Public School</t>
  </si>
  <si>
    <t>Hinchinbrook Public School</t>
  </si>
  <si>
    <t>Hoxton Park High School</t>
  </si>
  <si>
    <t>Hurlstone Agricultural High School</t>
  </si>
  <si>
    <t>Igra Grammar College</t>
  </si>
  <si>
    <t>James Erskine Public School</t>
  </si>
  <si>
    <t>John Edmondson High School</t>
  </si>
  <si>
    <t>John Therry Catholic High School</t>
  </si>
  <si>
    <t>Kearns Public School</t>
  </si>
  <si>
    <t>Kentlyn Public School</t>
  </si>
  <si>
    <t>Lawrence Hargrave School</t>
  </si>
  <si>
    <t>Leppington Public School</t>
  </si>
  <si>
    <t>Les Powell School</t>
  </si>
  <si>
    <t>Leumeah High School</t>
  </si>
  <si>
    <t>Leumeah Public School</t>
  </si>
  <si>
    <t>Liverpool Boys High School</t>
  </si>
  <si>
    <t>Liverpool Girls High School</t>
  </si>
  <si>
    <t>Llandilo Public School</t>
  </si>
  <si>
    <t>Lomandra School</t>
  </si>
  <si>
    <t>Londonderry Public School</t>
  </si>
  <si>
    <t>Macarthur Preschool</t>
  </si>
  <si>
    <t>Magdalene Catholic High School</t>
  </si>
  <si>
    <t>Mainsbridge School</t>
  </si>
  <si>
    <t>Marsden Road Public School</t>
  </si>
  <si>
    <t>Mary Brooksbank School</t>
  </si>
  <si>
    <t>Mater Dei School Camden</t>
  </si>
  <si>
    <t>Mawarra Public School</t>
  </si>
  <si>
    <t>Menai High School</t>
  </si>
  <si>
    <t>Miller Public School</t>
  </si>
  <si>
    <t>Minto Public School</t>
  </si>
  <si>
    <t>Mount Annan Christian College</t>
  </si>
  <si>
    <t>Mount Annan High School</t>
  </si>
  <si>
    <t>Mount Annan Public School</t>
  </si>
  <si>
    <t>Mount Carmel High School</t>
  </si>
  <si>
    <t>Mount Hunter Public school</t>
  </si>
  <si>
    <t>Mount Pritchard East Public School</t>
  </si>
  <si>
    <t>Narellan Public School</t>
  </si>
  <si>
    <t>Narellan Vale Public School</t>
  </si>
  <si>
    <t>Oakdale Public School</t>
  </si>
  <si>
    <t>Oran Park Public School</t>
  </si>
  <si>
    <t>Passfield Park School</t>
  </si>
  <si>
    <t>Penrith High School</t>
  </si>
  <si>
    <t>Picnic Point High School</t>
  </si>
  <si>
    <t>Picton High School</t>
  </si>
  <si>
    <t>Picton Public School</t>
  </si>
  <si>
    <t>Robert Townson High School</t>
  </si>
  <si>
    <t>Robert Townson Public School</t>
  </si>
  <si>
    <t>Rosemeadow Public School</t>
  </si>
  <si>
    <t>Rossmore Public School</t>
  </si>
  <si>
    <t>Ruse Public School</t>
  </si>
  <si>
    <t>Samuel Terry Public School</t>
  </si>
  <si>
    <t>Sarah Redern Public School</t>
  </si>
  <si>
    <t>Sarah Redfern High School</t>
  </si>
  <si>
    <t>Sherwood Hills Christian School</t>
  </si>
  <si>
    <t>St Andrews Public School</t>
  </si>
  <si>
    <t>St Anthony's Primary School</t>
  </si>
  <si>
    <t>St Benedict's Catholic College</t>
  </si>
  <si>
    <t>St Clare's Catholic Primary School</t>
  </si>
  <si>
    <t>St Gregory's College Campbelltown</t>
  </si>
  <si>
    <t>St Helens Park Public School</t>
  </si>
  <si>
    <t>St Joseph Banks High School</t>
  </si>
  <si>
    <t>St Justin's Catholic Primary School</t>
  </si>
  <si>
    <t>St Mary's North Public School</t>
  </si>
  <si>
    <t>St Mary's School</t>
  </si>
  <si>
    <t>St Mary's South Public School</t>
  </si>
  <si>
    <t>St Patrick's College</t>
  </si>
  <si>
    <t>St Paul's Catholic Primary School</t>
  </si>
  <si>
    <t>St Thomas More Primary School</t>
  </si>
  <si>
    <t>The Grange Public School</t>
  </si>
  <si>
    <t>The Oaks Public School</t>
  </si>
  <si>
    <t>Thirlmere Public School</t>
  </si>
  <si>
    <t>Thomas Reddall High School</t>
  </si>
  <si>
    <t>Warragamba Public School</t>
  </si>
  <si>
    <t>Warwick Farm Public School</t>
  </si>
  <si>
    <t>Werrington County Public School</t>
  </si>
  <si>
    <t>Werrington Public School</t>
  </si>
  <si>
    <t>Wilton Public School</t>
  </si>
  <si>
    <t>Woodland Road Public School</t>
  </si>
  <si>
    <t>NewSchoolName</t>
  </si>
  <si>
    <t>SelectedSchool</t>
  </si>
  <si>
    <t>OLOBSchoolName</t>
  </si>
  <si>
    <t>1004001003017</t>
  </si>
  <si>
    <t>1004001003014</t>
  </si>
  <si>
    <t>1004001003016</t>
  </si>
  <si>
    <t>1004001003015</t>
  </si>
  <si>
    <t>1004001003018</t>
  </si>
  <si>
    <t>C25 FLAG FOR CONDITIONS ACCEPTANCE</t>
  </si>
  <si>
    <t>Schedule Group                                                                                                                                        (will auto populate once class has been selected)</t>
  </si>
  <si>
    <t>U73 = SCHOOL SELECTED FROM DROP DOWN LIST</t>
  </si>
  <si>
    <t>For class entry limits please refer to the above *</t>
  </si>
  <si>
    <r>
      <rPr>
        <b/>
        <sz val="16"/>
        <color rgb="FFFF0000"/>
        <rFont val="Arial"/>
        <family val="2"/>
      </rPr>
      <t xml:space="preserve">PROCESS 1: </t>
    </r>
    <r>
      <rPr>
        <b/>
        <sz val="14"/>
        <rFont val="Arial"/>
        <family val="2"/>
      </rPr>
      <t xml:space="preserve">Select your 'School Name' from the drop down menu below </t>
    </r>
  </si>
  <si>
    <t>ClassTxtIndex</t>
  </si>
  <si>
    <t>ClassIndex1</t>
  </si>
  <si>
    <t>1004001001006</t>
  </si>
  <si>
    <t>FLOWERS &amp; POT PLANTS - DECORATIVE - SCHOOL CHILDREN</t>
  </si>
  <si>
    <t>JUVENILE - UNDER 16 YEARS - ART - JUVENILE</t>
  </si>
  <si>
    <t>JUVENILE - UNDER 16 YEARS - COOKERY - JUVENILE</t>
  </si>
  <si>
    <t>JUVENILE - UNDER 16 YEARS - HANDCRAFT - JUVENILE</t>
  </si>
  <si>
    <t>JUVENILE - UNDER 16 YEARS - MISCELLANEOUS - JUVENILE</t>
  </si>
  <si>
    <t>JUVENILE - UNDER 16 YEARS - NEEDLEWORK - JUVENILE</t>
  </si>
  <si>
    <t>JUVENILE - UNDER 16 YEARS - NOVELTY - JUVENILE</t>
  </si>
  <si>
    <t>JUVENILE - UNDER 16 YEARS - PHOTOGRAPHY - JUVENILE</t>
  </si>
  <si>
    <t>YOUTH - 16-21 YEARS - ART - YOUTH</t>
  </si>
  <si>
    <t>YOUTH - 16-21 YEARS - COOKERY - YOUTH</t>
  </si>
  <si>
    <t>YOUTH - 16-21 YEARS - CRAFTS - YOUTH</t>
  </si>
  <si>
    <t>YOUTH - 16-21 YEARS - JAMS &amp; PRESERVES - YOUTH</t>
  </si>
  <si>
    <t>YOUTH - 16-21 YEARS - PHOTOGRAPHY - YOUTH</t>
  </si>
  <si>
    <t>10040010010060371</t>
  </si>
  <si>
    <t>371. Float Bowl</t>
  </si>
  <si>
    <t>10040010010060372</t>
  </si>
  <si>
    <t>10040010010060373</t>
  </si>
  <si>
    <t>373. Novelty made from Bush Materials 9-11 years</t>
  </si>
  <si>
    <t>10040010010060374</t>
  </si>
  <si>
    <t>374. Novelty made from Bush Materials 12-15 years</t>
  </si>
  <si>
    <t>10040010010060375</t>
  </si>
  <si>
    <t>375. Arrangement with flowers &amp; candle 8 years &amp; under</t>
  </si>
  <si>
    <t>10040010010060376</t>
  </si>
  <si>
    <t>376. Arrangement with flowers &amp; candle 9-11 years</t>
  </si>
  <si>
    <t>10040010010060377</t>
  </si>
  <si>
    <t>377. Arrangement with flowers &amp; candle 12-15 years</t>
  </si>
  <si>
    <t>10040010010060378</t>
  </si>
  <si>
    <t>378. Floral Saucer 8 years &amp; under</t>
  </si>
  <si>
    <t>10040010010060379</t>
  </si>
  <si>
    <t>379. Floral Saucer 9-11 years</t>
  </si>
  <si>
    <t>10040010010060380</t>
  </si>
  <si>
    <t>380. Floral Saucer 12-15 years</t>
  </si>
  <si>
    <t>10040010010060381</t>
  </si>
  <si>
    <t>381. Posy small flowers, fresh material, natural stems to be in water 8 years &amp; under</t>
  </si>
  <si>
    <t>10040010010060382</t>
  </si>
  <si>
    <t>382. Posy small flowers, fresh material, natural stems to be in water 9-11 years</t>
  </si>
  <si>
    <t>10040010010060383</t>
  </si>
  <si>
    <t>383. Posy small flowers, fresh material, natural stems to be in water 12-15 years</t>
  </si>
  <si>
    <t>10040010010060384</t>
  </si>
  <si>
    <t>384. Carved Pumpkin</t>
  </si>
  <si>
    <t>10040010010060385</t>
  </si>
  <si>
    <t>385. Novelty Vegetable and/or Fruit arrangement 8 years &amp; under</t>
  </si>
  <si>
    <t>10040010010060386</t>
  </si>
  <si>
    <t>386. Novelty Vegetable and/or Fruit arrangement 9-11 years</t>
  </si>
  <si>
    <t>10040010010060387</t>
  </si>
  <si>
    <t>387. Novelty Vegetable and/or Fruit arrangement 12-15 years</t>
  </si>
  <si>
    <t>10040010020110801</t>
  </si>
  <si>
    <t>801. Drawing (Black &amp; White only) - Lead Pencil, Ink or Charcoal, 12 to 15 years</t>
  </si>
  <si>
    <t>10040010020110802</t>
  </si>
  <si>
    <t>802. Drawing (Colour) - Pencil, Pastel, Ink, Crayon or Chalk, 12 to 15 years</t>
  </si>
  <si>
    <t>10040010020110803</t>
  </si>
  <si>
    <t>803. Drawing (Black &amp; White only) - Lead Pencil, Ink or Charcoal, 9 to 11 years</t>
  </si>
  <si>
    <t>10040010020110804</t>
  </si>
  <si>
    <t>804. Drawing (Colour) - Pencil, Pastel, Ink, Crayon or Chalk, 9 to 11 years</t>
  </si>
  <si>
    <t>10040010020110805</t>
  </si>
  <si>
    <t>805. Drawing (Black &amp; White only) - Lead Pencil, Ink or Charcoal, 8 years &amp; under</t>
  </si>
  <si>
    <t>10040010020110806</t>
  </si>
  <si>
    <t>806. Drawing (Colour) - Pencil, Pastel, Ink, Cryon or Chalk, 8 years &amp; under</t>
  </si>
  <si>
    <t>10040010020110807</t>
  </si>
  <si>
    <t>807. Drawing - Portrait - Pencil, Pastel, Ink, Crayon, Chalk or Charcoal, 12 to 15 years</t>
  </si>
  <si>
    <t>10040010020110808</t>
  </si>
  <si>
    <t>808. Drawing - Portrait - Pencil, Pastel, Ink, Crayon, Chalk or Charcoal, 9 to 11 years</t>
  </si>
  <si>
    <t>10040010020110809</t>
  </si>
  <si>
    <t>809. Drawing - Portrait - Pencil, Pastel, Ink, Crayon, Chalk or Charcoal, 8 years &amp; under</t>
  </si>
  <si>
    <t>10040010020110810</t>
  </si>
  <si>
    <t>810. Drawing - Animal Study - Pencil, Pastel, Ink, Crayon, Chalk or Charcoal, 12 to 15 years</t>
  </si>
  <si>
    <t>10040010020110811</t>
  </si>
  <si>
    <t>811. Drawing - Animal Study - Pencil, Pastel, Ink, Crayon, Chalk or Charcoal, 9 to 11 years</t>
  </si>
  <si>
    <t>10040010020110812</t>
  </si>
  <si>
    <t>812. Drawing - Animal Study - Pencil, Pastel, Ink, Crayon, Chalk or Charcoal, 8 year &amp; under</t>
  </si>
  <si>
    <t>10040010020110813</t>
  </si>
  <si>
    <t>813. Painting - Still Life - 12 to 15 years</t>
  </si>
  <si>
    <t>10040010020110814</t>
  </si>
  <si>
    <t>814. Painting - Still Life - 9 to 11 years</t>
  </si>
  <si>
    <t>10040010020110815</t>
  </si>
  <si>
    <t>815. Painting - Still Life - 8 years &amp; under</t>
  </si>
  <si>
    <t>10040010020110816</t>
  </si>
  <si>
    <t>816. Painting - Portrait - 12 to 15 years</t>
  </si>
  <si>
    <t>10040010020110817</t>
  </si>
  <si>
    <t>817. Painting - Portrait - 9 to 11 years</t>
  </si>
  <si>
    <t>10040010020110818</t>
  </si>
  <si>
    <t>818. Painting - Portrait - 8 years &amp; under</t>
  </si>
  <si>
    <t>10040010020110819</t>
  </si>
  <si>
    <t>819. Painting - Landscape - 12 to 15 years</t>
  </si>
  <si>
    <t>10040010020110820</t>
  </si>
  <si>
    <t>820. Painting - Landscape - 11 years &amp; under</t>
  </si>
  <si>
    <t>10040010020110821</t>
  </si>
  <si>
    <t>821. Painting - Animal Study - 12 to 15 years</t>
  </si>
  <si>
    <t>10040010020110822</t>
  </si>
  <si>
    <t>822. Painting - Animal Study - 9 to 11 years</t>
  </si>
  <si>
    <t>10040010020110823</t>
  </si>
  <si>
    <t>823. Painting - Animal Study - 8 years &amp; under</t>
  </si>
  <si>
    <t>10040010020110824</t>
  </si>
  <si>
    <t>824. Digital Art - Any Subject - 12 to 15 years</t>
  </si>
  <si>
    <t>10040010020110825</t>
  </si>
  <si>
    <t>825. Digital Art - Any Subject - 11 years &amp; under</t>
  </si>
  <si>
    <t>10040010020110826</t>
  </si>
  <si>
    <t>826. Any of the above medium - Any Subject - 12 to 15 years</t>
  </si>
  <si>
    <t>10040010020110827</t>
  </si>
  <si>
    <t>827. Any of the above medium - Any Subject - 9 to 11 years</t>
  </si>
  <si>
    <t>10040010020110828</t>
  </si>
  <si>
    <t>828. Any of the above medium - Any Subject - 8 years &amp; under</t>
  </si>
  <si>
    <t>10040010020080841</t>
  </si>
  <si>
    <t>841. Plate of 4 Plain Scones</t>
  </si>
  <si>
    <t>10040010020080842</t>
  </si>
  <si>
    <t>842. Plate of 4 Patty Cakes - decorative icing - Judged icing only</t>
  </si>
  <si>
    <t>10040010020080843</t>
  </si>
  <si>
    <t>843. Plate of 4 Pikelets - not buttered</t>
  </si>
  <si>
    <t>10040010020080844</t>
  </si>
  <si>
    <t>844. Plate of 4 Anzac biscuits</t>
  </si>
  <si>
    <t>10040010020080845</t>
  </si>
  <si>
    <t>845. Chocolate Cake - iced - not decorated</t>
  </si>
  <si>
    <t>10040010020080846</t>
  </si>
  <si>
    <t>846. Orange Cake - not iced</t>
  </si>
  <si>
    <t>10040010020080847</t>
  </si>
  <si>
    <t>10040010020080848</t>
  </si>
  <si>
    <t>10040010020130861</t>
  </si>
  <si>
    <t>861. Specimen Collage 12 to 15 years</t>
  </si>
  <si>
    <t>10040010020130862</t>
  </si>
  <si>
    <t>862. Specimen Collage 9 to 11 years</t>
  </si>
  <si>
    <t>10040010020130863</t>
  </si>
  <si>
    <t>863. Specimen Collage 8 years &amp; under</t>
  </si>
  <si>
    <t>10040010020130864</t>
  </si>
  <si>
    <t>864. Specimen Collage Pre School Group Entry</t>
  </si>
  <si>
    <t>10040010020130865</t>
  </si>
  <si>
    <t>865. Specimen Collage Infants Group Entry</t>
  </si>
  <si>
    <t>10040010020130866</t>
  </si>
  <si>
    <t>866. Best Specimen Creative Activity 12 to 15 years</t>
  </si>
  <si>
    <t>10040010020130867</t>
  </si>
  <si>
    <t>867. Best Specimen Creative Activity 9 to 11 years</t>
  </si>
  <si>
    <t>10040010020130868</t>
  </si>
  <si>
    <t>868. Best Specimen Creative Activity 6 to 8 years</t>
  </si>
  <si>
    <t>10040010020130869</t>
  </si>
  <si>
    <t>869. Best Specimen Creative Activity 5 years &amp; under</t>
  </si>
  <si>
    <t>10040010020130870</t>
  </si>
  <si>
    <t>870. School Creative Activity 12 to 15 years - Div 1 - Visually/Physically Impaired Persons</t>
  </si>
  <si>
    <t>10040010020130871</t>
  </si>
  <si>
    <t>871. School Creative Activity 12 to 15 years - Div 2 - Intellectually Impaired Persons</t>
  </si>
  <si>
    <t>10040010020130872</t>
  </si>
  <si>
    <t>872. School Creative Activity 11 years &amp; under - Div 1 - Visually/Physically Impaired Persons</t>
  </si>
  <si>
    <t>10040010020130873</t>
  </si>
  <si>
    <t>873. School Creative Activity 11 years &amp; under - Div 2 - Intellectually Impaired Persons</t>
  </si>
  <si>
    <t>10040010020130874</t>
  </si>
  <si>
    <t>874. Drawing of any Cartoon Character - not traced 12 to 15 years</t>
  </si>
  <si>
    <t>10040010020130875</t>
  </si>
  <si>
    <t>875. Drawing of any Cartoon Character - not traced 9 to 11 years</t>
  </si>
  <si>
    <t>10040010020130876</t>
  </si>
  <si>
    <t>876. Drawing of any Cartoon Character - not traced 8 years &amp; under</t>
  </si>
  <si>
    <t>10040010020130877</t>
  </si>
  <si>
    <t>877. Best Specimen Woodwork School Year 8 to Year 10</t>
  </si>
  <si>
    <t>10040010020130878</t>
  </si>
  <si>
    <t>878. Best Specimen Woodwork School Year 7 and under</t>
  </si>
  <si>
    <t>10040010020130879</t>
  </si>
  <si>
    <t>879. Best Specimen Metal Work High School to Year 10</t>
  </si>
  <si>
    <t>10040010020130880</t>
  </si>
  <si>
    <t>10040010020130881</t>
  </si>
  <si>
    <t>881. 3D Printing - Own design Agricultural Theme. Max size 300mm</t>
  </si>
  <si>
    <t>10040010020100891</t>
  </si>
  <si>
    <t>891. School Project Scrap Book or Display 12 to 15 years</t>
  </si>
  <si>
    <t>10040010020100892</t>
  </si>
  <si>
    <t>892. School Project Scrap Book or Display 11 years &amp; under</t>
  </si>
  <si>
    <t>10040010020100893</t>
  </si>
  <si>
    <t>893. Best written paragraph - see below - School Years 5-6</t>
  </si>
  <si>
    <t>10040010020100894</t>
  </si>
  <si>
    <t>894. Best written paragraph - see below - School Years 3-4</t>
  </si>
  <si>
    <t>10040010020100895</t>
  </si>
  <si>
    <t>895. Best written paragraph - see below - School Years 1-2</t>
  </si>
  <si>
    <t>10040010020100896</t>
  </si>
  <si>
    <t>896. Best addressed envelope School Years 5-6</t>
  </si>
  <si>
    <t>10040010020100897</t>
  </si>
  <si>
    <t>897. Best addressed envelope School Years 3-4</t>
  </si>
  <si>
    <t>10040010020100898</t>
  </si>
  <si>
    <t>898. Best addressed envelope School Years 1-2</t>
  </si>
  <si>
    <t>10040010020090911</t>
  </si>
  <si>
    <t>911. Piece Embroidery - Infants School Level</t>
  </si>
  <si>
    <t>10040010020090912</t>
  </si>
  <si>
    <t>912. Piece Embroidery - Primary School Level</t>
  </si>
  <si>
    <t>10040010020090913</t>
  </si>
  <si>
    <t>913. Piece Embroidery - High School to Year 10</t>
  </si>
  <si>
    <t>10040010020090914</t>
  </si>
  <si>
    <t>914. Patchwork or Applique - any article</t>
  </si>
  <si>
    <t>10040010020090915</t>
  </si>
  <si>
    <t>915. Best Specimen Wearing Apparel High School to Year 10</t>
  </si>
  <si>
    <t>10040010020090916</t>
  </si>
  <si>
    <t>916. Novelty Toy - Infants School Level</t>
  </si>
  <si>
    <t>10040010020090917</t>
  </si>
  <si>
    <t>917. Novelty Toy - Primary School Level</t>
  </si>
  <si>
    <t>10040010020090918</t>
  </si>
  <si>
    <t>918. Novelty Toy - High School to Year 10</t>
  </si>
  <si>
    <t>10040010020090919</t>
  </si>
  <si>
    <t>919. Knitted Article</t>
  </si>
  <si>
    <t>10040010020090920</t>
  </si>
  <si>
    <t>920. Crochet Article</t>
  </si>
  <si>
    <t>10040010020090921</t>
  </si>
  <si>
    <t>921. Any other needlework article not mentioned - Infants School Level</t>
  </si>
  <si>
    <t>10040010020090922</t>
  </si>
  <si>
    <t>922. Any other needlework article not mentioned - Primary School Level</t>
  </si>
  <si>
    <t>10040010020090923</t>
  </si>
  <si>
    <t>923. Any other needlework article not mentioned - High School to Year 10</t>
  </si>
  <si>
    <t>10040010020070931</t>
  </si>
  <si>
    <t>931. Best Decorated Egg Face - Blown &amp; Washed only 7 years &amp; under</t>
  </si>
  <si>
    <t>10040010020070932</t>
  </si>
  <si>
    <t>932. Best Decorated Egg Face - Blown &amp; Washed only - 8 years to 10 years</t>
  </si>
  <si>
    <t>10040010020070933</t>
  </si>
  <si>
    <t>933. Best Specimen of Pasta Jewellery - 5 years &amp; under</t>
  </si>
  <si>
    <t>10040010020070934</t>
  </si>
  <si>
    <t>934. Best Specimen of Pasta Jewellery - 6 years to 7 years</t>
  </si>
  <si>
    <t>10040010020070935</t>
  </si>
  <si>
    <t>935. Best Specimen of Pasta Jewellery - 8 years to 10 years</t>
  </si>
  <si>
    <t>10040010020070936</t>
  </si>
  <si>
    <t>10040010020120941</t>
  </si>
  <si>
    <t>941. Any Subject 7 years and under</t>
  </si>
  <si>
    <t>10040010020120942</t>
  </si>
  <si>
    <t>942. Landscape 7 years and under</t>
  </si>
  <si>
    <t>10040010020120943</t>
  </si>
  <si>
    <t>943. Animal 7 years and under</t>
  </si>
  <si>
    <t>10040010020120944</t>
  </si>
  <si>
    <t>944. Flowers/Plants 7 years and under</t>
  </si>
  <si>
    <t>10040010020120945</t>
  </si>
  <si>
    <t>945. Any Subject 8 to 11 years</t>
  </si>
  <si>
    <t>10040010020120946</t>
  </si>
  <si>
    <t>946. Landscape 8 to 11 years</t>
  </si>
  <si>
    <t>10040010020120947</t>
  </si>
  <si>
    <t>947. Animal 8 to 11 years</t>
  </si>
  <si>
    <t>10040010020120948</t>
  </si>
  <si>
    <t>948. Flowers/Plants 8 to 11 years</t>
  </si>
  <si>
    <t>10040010020120949</t>
  </si>
  <si>
    <t>949. Any Subject 12 to 15 years</t>
  </si>
  <si>
    <t>10040010020120950</t>
  </si>
  <si>
    <t>950. Landscape 12 to 15 years</t>
  </si>
  <si>
    <t>10040010020120951</t>
  </si>
  <si>
    <t>951. Animal 12 to 15 years</t>
  </si>
  <si>
    <t>10040010020120952</t>
  </si>
  <si>
    <t>952. Flowers/Plants 12 to 15 years</t>
  </si>
  <si>
    <t>10040010020120953</t>
  </si>
  <si>
    <t>953. Any Subject - Div 1 - Visually/Physically Impaired Persons</t>
  </si>
  <si>
    <t>10040010020120954</t>
  </si>
  <si>
    <t>954. Any Subject - Div 2 - Intellectually Impaired Persons</t>
  </si>
  <si>
    <t>10040010020120955</t>
  </si>
  <si>
    <t>955. Landscape - Div 1 - Visually/Physically Impaired Persons</t>
  </si>
  <si>
    <t>10040010020120956</t>
  </si>
  <si>
    <t>956. Landscape - Div 2 - Intellectually Impaired Persons</t>
  </si>
  <si>
    <t>10040010020120957</t>
  </si>
  <si>
    <t>957. Animal - Div 1 - Visually/Physically Impaired Persons</t>
  </si>
  <si>
    <t>10040010020120958</t>
  </si>
  <si>
    <t>958. Animal - Div 2 - Intellectually Impaired Persons</t>
  </si>
  <si>
    <t>10040010020120959</t>
  </si>
  <si>
    <t>959. Flowers/Plants - Div 1 - Visually/Physically Impaired Persons</t>
  </si>
  <si>
    <t>10040010020120960</t>
  </si>
  <si>
    <t>960. Flowers/Plants - Div 2 - Intellectually Impaired Persons</t>
  </si>
  <si>
    <t>10040010030171501</t>
  </si>
  <si>
    <t>1501. Painting in Oils</t>
  </si>
  <si>
    <t>10040010030171502</t>
  </si>
  <si>
    <t>1502. Painting in Watercolour</t>
  </si>
  <si>
    <t>10040010030171503</t>
  </si>
  <si>
    <t>1503. Pastel or Chalk Sketch any subject</t>
  </si>
  <si>
    <t>10040010030171504</t>
  </si>
  <si>
    <t>1504. Landscape, any medium</t>
  </si>
  <si>
    <t>10040010030171505</t>
  </si>
  <si>
    <t>1505. Still Life, any medium</t>
  </si>
  <si>
    <t>10040010030171506</t>
  </si>
  <si>
    <t>1506. Animal Study, any medium</t>
  </si>
  <si>
    <t>10040010030171507</t>
  </si>
  <si>
    <t>1507. Portrait, any medium_x000D_
High School Students in Years 10-12</t>
  </si>
  <si>
    <t>10040010030171508</t>
  </si>
  <si>
    <t>1508. Abstract Painting - any medium</t>
  </si>
  <si>
    <t>10040010030171509</t>
  </si>
  <si>
    <t>1509. Black &amp; White Drawing</t>
  </si>
  <si>
    <t>10040010030171510</t>
  </si>
  <si>
    <t>1510. Small Sculpture no more than 30 x 20 cm</t>
  </si>
  <si>
    <t>10040010030141521</t>
  </si>
  <si>
    <t>1521. Plate of 6 Plain Round Scones</t>
  </si>
  <si>
    <t>10040010030141522</t>
  </si>
  <si>
    <t>1522. Plate of 6 Pikelets</t>
  </si>
  <si>
    <t>10040010030141523</t>
  </si>
  <si>
    <t>1523. Plate of 6 Biscuits</t>
  </si>
  <si>
    <t>10040010030141524</t>
  </si>
  <si>
    <t>1524. Plate of 6 Muffins</t>
  </si>
  <si>
    <t>10040010030141525</t>
  </si>
  <si>
    <t>1525. Plate of 6 Decorated Cupcakes</t>
  </si>
  <si>
    <t>10040010030141526</t>
  </si>
  <si>
    <t>1526. Chocolate Cake - Iced Top Only, no ring tins</t>
  </si>
  <si>
    <t>10040010030141527</t>
  </si>
  <si>
    <t>1527. Boiled Fruit Cake</t>
  </si>
  <si>
    <t>10040010030141528</t>
  </si>
  <si>
    <t>1528. Iced Cake - Judged Icing Only Butter Cream Icing</t>
  </si>
  <si>
    <t>10040010030141529</t>
  </si>
  <si>
    <t>1529. Special Occasion Cake - Excluding butter cream - single tier only_x000D_
Note: Board size limited to 40 cm square or less</t>
  </si>
  <si>
    <t>10040010030161541</t>
  </si>
  <si>
    <t>1541. Article of Hand Sewing</t>
  </si>
  <si>
    <t>10040010030161542</t>
  </si>
  <si>
    <t>1542. Article of Machine Sewing</t>
  </si>
  <si>
    <t>10040010030161543</t>
  </si>
  <si>
    <t>1543. Patchwork Article Hand Pieced</t>
  </si>
  <si>
    <t>10040010030161544</t>
  </si>
  <si>
    <t>1544. Patchwork Article Machine Pieced</t>
  </si>
  <si>
    <t>10040010030161545</t>
  </si>
  <si>
    <t>1545. Counted Cross Stitch Picture framed</t>
  </si>
  <si>
    <t>10040010030161546</t>
  </si>
  <si>
    <t>1546. Specimen of Longstitch</t>
  </si>
  <si>
    <t>10040010030161547</t>
  </si>
  <si>
    <t>1547. Any Knitted or Crochet article</t>
  </si>
  <si>
    <t>10040010030161548</t>
  </si>
  <si>
    <t>1548. Small Piece of Folk Art</t>
  </si>
  <si>
    <t>10040010030161549</t>
  </si>
  <si>
    <t>1549. Article of Woodwork</t>
  </si>
  <si>
    <t>10040010030161550</t>
  </si>
  <si>
    <t>1550. Article of Metalwork</t>
  </si>
  <si>
    <t>10040010030161551</t>
  </si>
  <si>
    <t>1551. Scrapbooking</t>
  </si>
  <si>
    <t>10040010030161552</t>
  </si>
  <si>
    <t>1552. Any other Craft</t>
  </si>
  <si>
    <t>10040010030161553</t>
  </si>
  <si>
    <t>1553. Ceramic Article</t>
  </si>
  <si>
    <t>10040010030161554</t>
  </si>
  <si>
    <t>1554. Ceramic Article - Div 2 - Intellectually Impaired Persons</t>
  </si>
  <si>
    <t>10040010030161555</t>
  </si>
  <si>
    <t>1555. Ceramic Article - Div 1 - Visually/Physically Impaired Persons</t>
  </si>
  <si>
    <t>10040010030161556</t>
  </si>
  <si>
    <t>1556. 3D Printing - Camden Show Carousel (using provided print files - download from Show Website). Two Variants - Standard Print or Modified Print ma</t>
  </si>
  <si>
    <t>10040010030161557</t>
  </si>
  <si>
    <t>1557. 3D Printing - Own 'Agricultural Theme' Design max size 300mm</t>
  </si>
  <si>
    <t>10040010030151561</t>
  </si>
  <si>
    <t>1561. Plum Jam</t>
  </si>
  <si>
    <t>10040010030151562</t>
  </si>
  <si>
    <t>1562. Marmalade</t>
  </si>
  <si>
    <t>10040010030151563</t>
  </si>
  <si>
    <t>1563. Lemon Butter</t>
  </si>
  <si>
    <t>10040010030151564</t>
  </si>
  <si>
    <t>1564. Any Homemade Pickles</t>
  </si>
  <si>
    <t>10040010030151565</t>
  </si>
  <si>
    <t>1565. Any Preserved Fruit</t>
  </si>
  <si>
    <t>10040010030181571</t>
  </si>
  <si>
    <t>1571. Landscape</t>
  </si>
  <si>
    <t>10040010030181572</t>
  </si>
  <si>
    <t>1572. People</t>
  </si>
  <si>
    <t>10040010030181573</t>
  </si>
  <si>
    <t>1573. Macro</t>
  </si>
  <si>
    <t>10040010030181574</t>
  </si>
  <si>
    <t>1574. Plants/Flowers</t>
  </si>
  <si>
    <t>10040010030181575</t>
  </si>
  <si>
    <t>1575. Study of Birds</t>
  </si>
  <si>
    <t>10040010030181576</t>
  </si>
  <si>
    <t>1576. Study of Animals</t>
  </si>
  <si>
    <t>10040010030181577</t>
  </si>
  <si>
    <t>1577. Any Other Subject</t>
  </si>
  <si>
    <t>10040010030181578</t>
  </si>
  <si>
    <t>1578. Any Subject - Computer enhanced/photoshopped</t>
  </si>
  <si>
    <t>10040010030181579</t>
  </si>
  <si>
    <t>1579. Any Subject - Div 2 - Intellectually Impaired Persons</t>
  </si>
  <si>
    <t>10040010030181580</t>
  </si>
  <si>
    <t>1580. Landscape - Div 2 - Intellectually Impaired Persons</t>
  </si>
  <si>
    <t>10040010030181581</t>
  </si>
  <si>
    <t>1581. Animals - Div 2 - Intellectually Impaired Persons</t>
  </si>
  <si>
    <t>10040010030181582</t>
  </si>
  <si>
    <t>1582. Flower/Plants - Div 2 - Intellectually Impaired Persons</t>
  </si>
  <si>
    <t>Bede Polding College</t>
  </si>
  <si>
    <t>Kindy Patch Kids Camden</t>
  </si>
  <si>
    <t>Lake Illawarra High School</t>
  </si>
  <si>
    <t>Macarthur Anglican School</t>
  </si>
  <si>
    <t>Richmond High School</t>
  </si>
  <si>
    <t>Sir Joseph Banks High - Support Unit</t>
  </si>
  <si>
    <t>St John Paul II Catholic College</t>
  </si>
  <si>
    <t>St Peter's Anglican Grammar School</t>
  </si>
  <si>
    <t>Thomas Acres Public School</t>
  </si>
  <si>
    <t>Wollondilly Anglican College</t>
  </si>
  <si>
    <r>
      <rPr>
        <b/>
        <u/>
        <sz val="16"/>
        <color rgb="FFFF0000"/>
        <rFont val="Arial"/>
        <family val="2"/>
      </rPr>
      <t>PROCESS 5</t>
    </r>
    <r>
      <rPr>
        <b/>
        <sz val="12"/>
        <color rgb="FFFF0000"/>
        <rFont val="Arial"/>
        <family val="2"/>
      </rPr>
      <t>:</t>
    </r>
    <r>
      <rPr>
        <b/>
        <sz val="12"/>
        <rFont val="Arial"/>
        <family val="2"/>
      </rPr>
      <t xml:space="preserve"> Enter Student Name</t>
    </r>
  </si>
  <si>
    <r>
      <rPr>
        <b/>
        <u/>
        <sz val="16"/>
        <color rgb="FFFF0000"/>
        <rFont val="Arial"/>
        <family val="2"/>
      </rPr>
      <t>PROCESS 4</t>
    </r>
    <r>
      <rPr>
        <b/>
        <sz val="16"/>
        <color rgb="FFFF0000"/>
        <rFont val="Arial"/>
        <family val="2"/>
      </rPr>
      <t>:</t>
    </r>
    <r>
      <rPr>
        <b/>
        <sz val="12"/>
        <rFont val="Arial"/>
        <family val="2"/>
      </rPr>
      <t xml:space="preserve"> Select your class item from the drop down menu below. Place the cursor on the green box, click. A drop down box will appear on the right hand side. Click the arrow. Select the class to be entered - 1 entry per line                                                                                                          (ensure you have selected your Schedule Group first )</t>
    </r>
  </si>
  <si>
    <r>
      <rPr>
        <b/>
        <u/>
        <sz val="16"/>
        <color rgb="FFFF0000"/>
        <rFont val="Arial"/>
        <family val="2"/>
      </rPr>
      <t>PROCESS 3</t>
    </r>
    <r>
      <rPr>
        <b/>
        <sz val="16"/>
        <color rgb="FFFF0000"/>
        <rFont val="Arial"/>
        <family val="2"/>
      </rPr>
      <t>:</t>
    </r>
    <r>
      <rPr>
        <b/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Place the cursor on the green box to the left. Click. A drop down arrow will appear on the right. Select your "Schedule Group"from the drop down menu</t>
    </r>
  </si>
  <si>
    <r>
      <t>PROCESS 7:</t>
    </r>
    <r>
      <rPr>
        <b/>
        <sz val="16"/>
        <color rgb="FFFF0000"/>
        <rFont val="Arial"/>
        <family val="2"/>
      </rPr>
      <t xml:space="preserve"> </t>
    </r>
    <r>
      <rPr>
        <sz val="12"/>
        <rFont val="Arial"/>
        <family val="2"/>
      </rPr>
      <t>Email to entries@camdenshow.com</t>
    </r>
  </si>
  <si>
    <r>
      <rPr>
        <b/>
        <u/>
        <sz val="16"/>
        <color rgb="FFFF0000"/>
        <rFont val="Arial"/>
        <family val="2"/>
      </rPr>
      <t>PROCESS 6</t>
    </r>
    <r>
      <rPr>
        <b/>
        <sz val="16"/>
        <color rgb="FFFF0000"/>
        <rFont val="Arial"/>
        <family val="2"/>
      </rPr>
      <t>:</t>
    </r>
    <r>
      <rPr>
        <b/>
        <sz val="12"/>
        <color rgb="FF000000"/>
        <rFont val="Arial"/>
        <family val="2"/>
      </rPr>
      <t xml:space="preserve">  </t>
    </r>
    <r>
      <rPr>
        <sz val="12"/>
        <rFont val="Arial"/>
        <family val="2"/>
      </rPr>
      <t>Save the document in the current format with the School's name</t>
    </r>
  </si>
  <si>
    <r>
      <t>PROCESS 2</t>
    </r>
    <r>
      <rPr>
        <b/>
        <sz val="16"/>
        <color rgb="FFFF0000"/>
        <rFont val="Arial"/>
        <family val="2"/>
      </rPr>
      <t>:</t>
    </r>
  </si>
  <si>
    <t>372. Novelty made from Bush Materials 8 years &amp; under Bush Materials</t>
  </si>
  <si>
    <t>847. Any Preserves, Chutney or Sauces</t>
  </si>
  <si>
    <t>848. Any Jam or Marmalade</t>
  </si>
  <si>
    <t>10040010020080849</t>
  </si>
  <si>
    <t>849. Container of Homemade Sweets</t>
  </si>
  <si>
    <t>Macarthur Anglican School - Duplicate</t>
  </si>
  <si>
    <t>880. 3D Printing - Camden Show Carousel</t>
  </si>
  <si>
    <t>Our Lady Help of Christians Primary School</t>
  </si>
  <si>
    <t>936. Special Occasion Cake - excluding buttercream - single tier only.</t>
  </si>
  <si>
    <t>A entry receipt will be sent to you within 3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</si>
</sst>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44" x14ac:knownFonts="1"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  <family val="2"/>
    </font>
    <font>
      <b/>
      <sz val="12"/>
      <color rgb="FF000000"/>
      <name val="Arial"/>
      <family val="2"/>
    </font>
    <font>
      <b/>
      <sz val="24"/>
      <color theme="1"/>
      <name val="Arial"/>
      <family val="2"/>
    </font>
    <font>
      <sz val="28"/>
      <color theme="0"/>
      <name val="Times New Roman"/>
      <family val="1"/>
    </font>
    <font>
      <sz val="26"/>
      <color theme="0"/>
      <name val="Times New Roman"/>
      <family val="1"/>
    </font>
    <font>
      <sz val="20"/>
      <color theme="0"/>
      <name val="Arial"/>
      <family val="2"/>
    </font>
    <font>
      <sz val="18"/>
      <color theme="0"/>
      <name val="Times New Roman"/>
      <family val="1"/>
    </font>
    <font>
      <sz val="11"/>
      <color theme="0"/>
      <name val="Arial"/>
      <family val="2"/>
    </font>
    <font>
      <i/>
      <sz val="22"/>
      <color theme="0"/>
      <name val="Georgia"/>
      <family val="1"/>
    </font>
    <font>
      <sz val="9"/>
      <color theme="0"/>
      <name val="Arial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36"/>
      <color theme="1"/>
      <name val="Arial"/>
      <family val="2"/>
    </font>
    <font>
      <b/>
      <i/>
      <sz val="18"/>
      <color rgb="FFFF0000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sz val="14"/>
      <color rgb="FF222222"/>
      <name val="Courier New"/>
      <family val="3"/>
    </font>
    <font>
      <sz val="10"/>
      <color rgb="FF242729"/>
      <name val="Consolas"/>
      <family val="3"/>
    </font>
    <font>
      <sz val="14"/>
      <color rgb="FFEEEEEE"/>
      <name val="Courier New"/>
      <family val="3"/>
    </font>
    <font>
      <b/>
      <sz val="14"/>
      <color theme="1"/>
      <name val="Arial"/>
      <family val="2"/>
    </font>
    <font>
      <sz val="8"/>
      <color rgb="FF000000"/>
      <name val="Segoe UI"/>
      <family val="2"/>
    </font>
    <font>
      <b/>
      <i/>
      <sz val="16"/>
      <color rgb="FFFF0000"/>
      <name val="Arial"/>
      <family val="2"/>
    </font>
    <font>
      <sz val="10"/>
      <color indexed="8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u/>
      <sz val="16"/>
      <color rgb="FFFF0000"/>
      <name val="Arial"/>
      <family val="2"/>
    </font>
    <font>
      <b/>
      <sz val="16"/>
      <color theme="1"/>
      <name val="Arial"/>
      <family val="2"/>
    </font>
    <font>
      <u/>
      <sz val="16"/>
      <color theme="10"/>
      <name val="Arial"/>
      <family val="2"/>
    </font>
    <font>
      <sz val="16"/>
      <color indexed="8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0" fillId="2" borderId="0" xfId="0" applyFont="1" applyFill="1"/>
    <xf numFmtId="0" fontId="11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" fillId="2" borderId="0" xfId="0" applyFont="1" applyFill="1"/>
    <xf numFmtId="0" fontId="14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vertical="top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/>
    </xf>
    <xf numFmtId="0" fontId="22" fillId="2" borderId="0" xfId="0" applyFont="1" applyFill="1"/>
    <xf numFmtId="0" fontId="2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1" fillId="3" borderId="1" xfId="0" applyNumberFormat="1" applyFont="1" applyFill="1" applyBorder="1"/>
    <xf numFmtId="49" fontId="1" fillId="3" borderId="1" xfId="0" applyNumberFormat="1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right"/>
    </xf>
    <xf numFmtId="164" fontId="1" fillId="3" borderId="2" xfId="0" applyNumberFormat="1" applyFont="1" applyFill="1" applyBorder="1"/>
    <xf numFmtId="0" fontId="1" fillId="3" borderId="2" xfId="0" applyFont="1" applyFill="1" applyBorder="1"/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horizontal="right"/>
    </xf>
    <xf numFmtId="0" fontId="3" fillId="2" borderId="0" xfId="0" applyFont="1" applyFill="1"/>
    <xf numFmtId="0" fontId="6" fillId="0" borderId="0" xfId="0" applyFont="1" applyAlignment="1">
      <alignment horizontal="center"/>
    </xf>
    <xf numFmtId="164" fontId="24" fillId="0" borderId="0" xfId="0" applyNumberFormat="1" applyFont="1"/>
    <xf numFmtId="0" fontId="4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left" vertical="center" indent="1"/>
    </xf>
    <xf numFmtId="0" fontId="2" fillId="0" borderId="0" xfId="0" applyFont="1"/>
    <xf numFmtId="0" fontId="2" fillId="0" borderId="2" xfId="0" applyFont="1" applyBorder="1" applyAlignment="1">
      <alignment horizontal="left"/>
    </xf>
    <xf numFmtId="7" fontId="2" fillId="0" borderId="0" xfId="0" applyNumberFormat="1" applyFont="1" applyAlignment="1">
      <alignment horizontal="right"/>
    </xf>
    <xf numFmtId="0" fontId="1" fillId="0" borderId="2" xfId="0" applyFont="1" applyBorder="1"/>
    <xf numFmtId="0" fontId="26" fillId="0" borderId="0" xfId="0" applyFont="1" applyAlignment="1">
      <alignment horizontal="left" vertical="center"/>
    </xf>
    <xf numFmtId="164" fontId="1" fillId="0" borderId="2" xfId="0" applyNumberFormat="1" applyFont="1" applyBorder="1"/>
    <xf numFmtId="49" fontId="1" fillId="0" borderId="0" xfId="0" applyNumberFormat="1" applyFont="1"/>
    <xf numFmtId="7" fontId="2" fillId="0" borderId="2" xfId="0" applyNumberFormat="1" applyFont="1" applyBorder="1" applyAlignment="1">
      <alignment horizontal="right"/>
    </xf>
    <xf numFmtId="0" fontId="1" fillId="0" borderId="7" xfId="0" applyFont="1" applyBorder="1"/>
    <xf numFmtId="0" fontId="3" fillId="0" borderId="0" xfId="0" applyFont="1" applyAlignment="1">
      <alignment horizontal="center"/>
    </xf>
    <xf numFmtId="0" fontId="7" fillId="0" borderId="0" xfId="1" applyBorder="1" applyAlignment="1" applyProtection="1">
      <alignment vertical="center"/>
    </xf>
    <xf numFmtId="0" fontId="24" fillId="7" borderId="0" xfId="0" applyFont="1" applyFill="1"/>
    <xf numFmtId="164" fontId="24" fillId="7" borderId="0" xfId="0" applyNumberFormat="1" applyFont="1" applyFill="1"/>
    <xf numFmtId="0" fontId="27" fillId="0" borderId="0" xfId="0" applyFont="1" applyAlignment="1">
      <alignment vertical="center"/>
    </xf>
    <xf numFmtId="0" fontId="1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1" fillId="6" borderId="6" xfId="0" applyFont="1" applyFill="1" applyBorder="1"/>
    <xf numFmtId="0" fontId="1" fillId="6" borderId="7" xfId="0" applyFont="1" applyFill="1" applyBorder="1"/>
    <xf numFmtId="0" fontId="1" fillId="0" borderId="1" xfId="0" applyFont="1" applyBorder="1"/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4" fillId="0" borderId="0" xfId="0" applyFont="1"/>
    <xf numFmtId="0" fontId="30" fillId="0" borderId="0" xfId="0" applyFont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3" fillId="6" borderId="8" xfId="0" applyFont="1" applyFill="1" applyBorder="1" applyAlignment="1">
      <alignment horizontal="left"/>
    </xf>
    <xf numFmtId="0" fontId="1" fillId="0" borderId="6" xfId="0" applyFont="1" applyBorder="1"/>
    <xf numFmtId="0" fontId="1" fillId="6" borderId="2" xfId="0" quotePrefix="1" applyFont="1" applyFill="1" applyBorder="1"/>
    <xf numFmtId="0" fontId="4" fillId="6" borderId="2" xfId="0" quotePrefix="1" applyFont="1" applyFill="1" applyBorder="1" applyAlignment="1">
      <alignment horizontal="left"/>
    </xf>
    <xf numFmtId="0" fontId="4" fillId="6" borderId="2" xfId="0" quotePrefix="1" applyFont="1" applyFill="1" applyBorder="1"/>
    <xf numFmtId="0" fontId="2" fillId="0" borderId="2" xfId="0" quotePrefix="1" applyFont="1" applyBorder="1" applyAlignment="1">
      <alignment horizontal="left"/>
    </xf>
    <xf numFmtId="0" fontId="1" fillId="7" borderId="2" xfId="0" applyFont="1" applyFill="1" applyBorder="1"/>
    <xf numFmtId="0" fontId="1" fillId="7" borderId="2" xfId="0" applyFont="1" applyFill="1" applyBorder="1" applyAlignment="1">
      <alignment horizontal="right"/>
    </xf>
    <xf numFmtId="49" fontId="1" fillId="7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/>
    </xf>
    <xf numFmtId="49" fontId="1" fillId="0" borderId="2" xfId="0" applyNumberFormat="1" applyFont="1" applyBorder="1"/>
    <xf numFmtId="0" fontId="5" fillId="6" borderId="2" xfId="0" applyFont="1" applyFill="1" applyBorder="1"/>
    <xf numFmtId="164" fontId="5" fillId="6" borderId="2" xfId="0" applyNumberFormat="1" applyFont="1" applyFill="1" applyBorder="1" applyAlignment="1">
      <alignment horizontal="right"/>
    </xf>
    <xf numFmtId="0" fontId="24" fillId="7" borderId="2" xfId="0" applyFont="1" applyFill="1" applyBorder="1"/>
    <xf numFmtId="164" fontId="24" fillId="7" borderId="2" xfId="0" applyNumberFormat="1" applyFont="1" applyFill="1" applyBorder="1"/>
    <xf numFmtId="0" fontId="4" fillId="0" borderId="8" xfId="0" applyFont="1" applyBorder="1" applyAlignment="1">
      <alignment horizontal="left" vertical="center"/>
    </xf>
    <xf numFmtId="164" fontId="1" fillId="0" borderId="6" xfId="0" applyNumberFormat="1" applyFont="1" applyBorder="1"/>
    <xf numFmtId="0" fontId="1" fillId="6" borderId="2" xfId="0" applyFont="1" applyFill="1" applyBorder="1" applyAlignment="1">
      <alignment horizontal="right"/>
    </xf>
    <xf numFmtId="0" fontId="1" fillId="6" borderId="2" xfId="0" applyFont="1" applyFill="1" applyBorder="1"/>
    <xf numFmtId="0" fontId="5" fillId="6" borderId="6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" fillId="5" borderId="10" xfId="0" applyFont="1" applyFill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2" xfId="0" quotePrefix="1" applyBorder="1"/>
    <xf numFmtId="164" fontId="1" fillId="3" borderId="3" xfId="0" applyNumberFormat="1" applyFont="1" applyFill="1" applyBorder="1"/>
    <xf numFmtId="0" fontId="1" fillId="3" borderId="3" xfId="0" applyFont="1" applyFill="1" applyBorder="1"/>
    <xf numFmtId="0" fontId="5" fillId="8" borderId="1" xfId="0" applyFon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Protection="1">
      <protection locked="0"/>
    </xf>
    <xf numFmtId="164" fontId="1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Protection="1">
      <protection locked="0"/>
    </xf>
    <xf numFmtId="164" fontId="1" fillId="0" borderId="11" xfId="0" applyNumberFormat="1" applyFont="1" applyBorder="1"/>
    <xf numFmtId="0" fontId="1" fillId="0" borderId="11" xfId="0" applyFont="1" applyBorder="1"/>
    <xf numFmtId="0" fontId="3" fillId="0" borderId="11" xfId="0" applyFont="1" applyBorder="1" applyProtection="1">
      <protection locked="0"/>
    </xf>
    <xf numFmtId="0" fontId="5" fillId="0" borderId="0" xfId="0" applyFont="1"/>
    <xf numFmtId="0" fontId="35" fillId="2" borderId="0" xfId="0" applyFont="1" applyFill="1"/>
    <xf numFmtId="0" fontId="35" fillId="0" borderId="0" xfId="0" applyFont="1" applyAlignment="1">
      <alignment horizontal="left"/>
    </xf>
    <xf numFmtId="0" fontId="36" fillId="0" borderId="0" xfId="0" applyFont="1"/>
    <xf numFmtId="0" fontId="5" fillId="6" borderId="12" xfId="0" applyFont="1" applyFill="1" applyBorder="1" applyAlignment="1">
      <alignment horizontal="left"/>
    </xf>
    <xf numFmtId="0" fontId="1" fillId="2" borderId="0" xfId="0" applyFont="1" applyFill="1" applyProtection="1">
      <protection locked="0"/>
    </xf>
    <xf numFmtId="0" fontId="39" fillId="0" borderId="0" xfId="0" applyFont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8" fillId="0" borderId="1" xfId="0" applyFont="1" applyBorder="1"/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9" fillId="0" borderId="0" xfId="0" applyFont="1"/>
    <xf numFmtId="0" fontId="8" fillId="0" borderId="0" xfId="0" applyFont="1" applyAlignment="1">
      <alignment horizontal="center"/>
    </xf>
    <xf numFmtId="0" fontId="2" fillId="0" borderId="2" xfId="0" quotePrefix="1" applyFont="1" applyBorder="1" applyAlignment="1">
      <alignment horizontal="left" wrapText="1"/>
    </xf>
    <xf numFmtId="0" fontId="3" fillId="6" borderId="2" xfId="0" quotePrefix="1" applyFont="1" applyFill="1" applyBorder="1" applyAlignment="1">
      <alignment horizontal="center"/>
    </xf>
    <xf numFmtId="0" fontId="1" fillId="0" borderId="2" xfId="0" quotePrefix="1" applyFont="1" applyBorder="1"/>
    <xf numFmtId="0" fontId="2" fillId="0" borderId="2" xfId="0" quotePrefix="1" applyFont="1" applyBorder="1"/>
    <xf numFmtId="0" fontId="40" fillId="3" borderId="2" xfId="0" applyFont="1" applyFill="1" applyBorder="1" applyAlignment="1" applyProtection="1">
      <alignment horizontal="left"/>
      <protection locked="0"/>
    </xf>
    <xf numFmtId="49" fontId="40" fillId="3" borderId="2" xfId="0" applyNumberFormat="1" applyFont="1" applyFill="1" applyBorder="1" applyAlignment="1" applyProtection="1">
      <alignment horizontal="left"/>
      <protection locked="0"/>
    </xf>
    <xf numFmtId="49" fontId="41" fillId="3" borderId="2" xfId="1" applyNumberFormat="1" applyFont="1" applyFill="1" applyBorder="1" applyAlignment="1" applyProtection="1">
      <alignment horizontal="left"/>
      <protection locked="0"/>
    </xf>
    <xf numFmtId="0" fontId="42" fillId="7" borderId="2" xfId="0" applyFont="1" applyFill="1" applyBorder="1" applyAlignment="1">
      <alignment horizontal="left"/>
    </xf>
    <xf numFmtId="0" fontId="43" fillId="9" borderId="10" xfId="0" applyFont="1" applyFill="1" applyBorder="1" applyProtection="1">
      <protection locked="0"/>
    </xf>
    <xf numFmtId="0" fontId="43" fillId="9" borderId="1" xfId="0" applyFont="1" applyFill="1" applyBorder="1" applyProtection="1">
      <protection locked="0"/>
    </xf>
    <xf numFmtId="0" fontId="43" fillId="9" borderId="2" xfId="0" applyFont="1" applyFill="1" applyBorder="1" applyProtection="1">
      <protection locked="0"/>
    </xf>
    <xf numFmtId="0" fontId="43" fillId="9" borderId="3" xfId="0" applyFont="1" applyFill="1" applyBorder="1" applyProtection="1">
      <protection locked="0"/>
    </xf>
    <xf numFmtId="0" fontId="43" fillId="3" borderId="2" xfId="0" applyFont="1" applyFill="1" applyBorder="1" applyProtection="1">
      <protection locked="0"/>
    </xf>
    <xf numFmtId="0" fontId="43" fillId="3" borderId="3" xfId="0" applyFont="1" applyFill="1" applyBorder="1" applyProtection="1">
      <protection locked="0"/>
    </xf>
    <xf numFmtId="0" fontId="3" fillId="2" borderId="0" xfId="0" applyFont="1" applyFill="1" applyAlignment="1">
      <alignment horizontal="left"/>
    </xf>
    <xf numFmtId="0" fontId="1" fillId="2" borderId="0" xfId="0" applyFont="1" applyFill="1"/>
    <xf numFmtId="0" fontId="14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top"/>
    </xf>
    <xf numFmtId="0" fontId="3" fillId="6" borderId="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2" fillId="9" borderId="4" xfId="0" applyFont="1" applyFill="1" applyBorder="1" applyAlignment="1" applyProtection="1">
      <alignment horizontal="center"/>
      <protection locked="0"/>
    </xf>
    <xf numFmtId="0" fontId="33" fillId="9" borderId="5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8" fillId="5" borderId="4" xfId="0" applyFont="1" applyFill="1" applyBorder="1" applyAlignment="1">
      <alignment horizontal="center"/>
    </xf>
    <xf numFmtId="0" fontId="28" fillId="5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32" fillId="3" borderId="4" xfId="0" applyFont="1" applyFill="1" applyBorder="1" applyAlignment="1" applyProtection="1">
      <alignment horizontal="center"/>
      <protection locked="0"/>
    </xf>
    <xf numFmtId="0" fontId="32" fillId="3" borderId="5" xfId="0" applyFont="1" applyFill="1" applyBorder="1" applyAlignment="1" applyProtection="1">
      <alignment horizontal="center"/>
      <protection locked="0"/>
    </xf>
    <xf numFmtId="0" fontId="8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6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2743200</xdr:colOff>
          <xdr:row>24</xdr:row>
          <xdr:rowOff>9525</xdr:rowOff>
        </xdr:from>
        <xdr:to>
          <xdr:col>2</xdr:col>
          <xdr:colOff>5857875</xdr:colOff>
          <xdr:row>25</xdr:row>
          <xdr:rowOff>114300</xdr:rowOff>
        </xdr:to>
        <xdr:sp macro="" textlink="">
          <xdr:nvSpPr>
            <xdr:cNvPr id="2053" name="Check Box 5" descr="Acceptance of Entry Conditions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>
                <a:alpha val="42000"/>
              </a:srgbClr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Acceptance of Entry Conditions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279401</xdr:colOff>
      <xdr:row>0</xdr:row>
      <xdr:rowOff>83439</xdr:rowOff>
    </xdr:from>
    <xdr:to>
      <xdr:col>3</xdr:col>
      <xdr:colOff>2032001</xdr:colOff>
      <xdr:row>5</xdr:row>
      <xdr:rowOff>494919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709BE3-DE8A-C58D-AE52-00216413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1" y="83439"/>
          <a:ext cx="11658600" cy="2926080"/>
        </a:xfrm>
        <a:prstGeom prst="rect">
          <a:avLst/>
        </a:prstGeom>
      </xdr:spPr>
    </xdr:pic>
    <xdr:clientData/>
  </xdr:twoCellAnchor>
  <xdr:twoCellAnchor editAs="oneCell">
    <xdr:from>
      <xdr:col>3</xdr:col>
      <xdr:colOff>2374900</xdr:colOff>
      <xdr:row>0</xdr:row>
      <xdr:rowOff>0</xdr:rowOff>
    </xdr:from>
    <xdr:to>
      <xdr:col>78</xdr:col>
      <xdr:colOff>246646</xdr:colOff>
      <xdr:row>29</xdr:row>
      <xdr:rowOff>13612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316577-C5E2-BFC2-6C78-5531F25917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852" r="7956" b="3395"/>
        <a:stretch/>
      </xdr:blipFill>
      <xdr:spPr>
        <a:xfrm>
          <a:off x="12280900" y="0"/>
          <a:ext cx="12133846" cy="984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  <pageSetUpPr fitToPage="1"/>
  </sheetPr>
  <dimension ref="B2:AZ875"/>
  <sheetViews>
    <sheetView showGridLines="0" showRowColHeaders="0" tabSelected="1" showRuler="0" topLeftCell="A29" zoomScale="75" zoomScaleNormal="75" zoomScaleSheetLayoutView="75" zoomScalePageLayoutView="75" workbookViewId="0">
      <selection activeCell="C14" sqref="C14"/>
    </sheetView>
  </sheetViews>
  <sheetFormatPr defaultColWidth="13.5703125" defaultRowHeight="21" customHeight="1" x14ac:dyDescent="0.2"/>
  <cols>
    <col min="1" max="1" width="7.140625" style="1" customWidth="1"/>
    <col min="2" max="2" width="42.5703125" style="1" customWidth="1"/>
    <col min="3" max="3" width="98.5703125" style="1" customWidth="1"/>
    <col min="4" max="4" width="92" style="1" customWidth="1"/>
    <col min="5" max="5" width="18.28515625" style="89" customWidth="1"/>
    <col min="6" max="6" width="24.5703125" style="1" customWidth="1"/>
    <col min="7" max="7" width="18.28515625" style="89" hidden="1" customWidth="1"/>
    <col min="8" max="9" width="18.28515625" style="1" hidden="1" customWidth="1"/>
    <col min="10" max="10" width="79" style="1" customWidth="1"/>
    <col min="11" max="18" width="16.7109375" style="1" hidden="1" customWidth="1"/>
    <col min="19" max="19" width="33.7109375" style="1" hidden="1" customWidth="1"/>
    <col min="20" max="20" width="31.7109375" style="1" hidden="1" customWidth="1"/>
    <col min="21" max="27" width="16.7109375" style="1" hidden="1" customWidth="1"/>
    <col min="28" max="28" width="55.28515625" style="1" hidden="1" customWidth="1"/>
    <col min="29" max="29" width="50.42578125" style="1" hidden="1" customWidth="1"/>
    <col min="30" max="40" width="16.7109375" style="1" hidden="1" customWidth="1"/>
    <col min="41" max="42" width="16.7109375" style="2" hidden="1" customWidth="1"/>
    <col min="43" max="50" width="16.7109375" style="1" hidden="1" customWidth="1"/>
    <col min="51" max="51" width="84.85546875" style="1" hidden="1" customWidth="1"/>
    <col min="52" max="52" width="16.7109375" style="1" hidden="1" customWidth="1"/>
    <col min="53" max="78" width="0" style="1" hidden="1" customWidth="1"/>
    <col min="79" max="16384" width="13.5703125" style="1"/>
  </cols>
  <sheetData>
    <row r="2" spans="2:19" ht="51" customHeight="1" x14ac:dyDescent="0.5">
      <c r="B2" s="3"/>
      <c r="C2" s="4"/>
      <c r="D2" s="4"/>
      <c r="E2" s="90"/>
      <c r="F2" s="5"/>
      <c r="G2" s="97"/>
      <c r="H2" s="5"/>
      <c r="I2" s="6"/>
      <c r="J2" s="6"/>
      <c r="K2" s="6"/>
      <c r="L2" s="6"/>
      <c r="M2" s="4"/>
      <c r="N2" s="7"/>
      <c r="O2" s="7"/>
      <c r="P2" s="4"/>
      <c r="Q2" s="4"/>
      <c r="R2" s="7"/>
      <c r="S2" s="7"/>
    </row>
    <row r="3" spans="2:19" ht="54.75" customHeight="1" x14ac:dyDescent="0.2">
      <c r="B3" s="149"/>
      <c r="C3" s="149"/>
      <c r="D3"/>
      <c r="E3" s="8"/>
      <c r="F3" s="8"/>
      <c r="G3" s="148"/>
      <c r="H3" s="148"/>
      <c r="I3" s="9"/>
      <c r="J3" s="9"/>
      <c r="K3" s="9"/>
      <c r="L3" s="9"/>
      <c r="M3" s="10"/>
      <c r="N3" s="7"/>
      <c r="O3" s="7"/>
      <c r="P3" s="10"/>
      <c r="Q3" s="10"/>
      <c r="R3" s="7"/>
      <c r="S3" s="7"/>
    </row>
    <row r="4" spans="2:19" ht="49.5" customHeight="1" x14ac:dyDescent="0.6">
      <c r="B4" s="163"/>
      <c r="C4" s="16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9" ht="21" customHeight="1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2:19" ht="53.25" customHeight="1" thickBot="1" x14ac:dyDescent="0.25">
      <c r="B6" s="13"/>
      <c r="C6" s="13"/>
      <c r="D6" s="13"/>
      <c r="E6" s="13"/>
      <c r="F6" s="13"/>
      <c r="G6" s="13"/>
      <c r="H6" s="13"/>
      <c r="J6" s="13"/>
      <c r="K6" s="13"/>
      <c r="L6" s="13"/>
      <c r="M6" s="13"/>
      <c r="N6" s="13"/>
      <c r="O6" s="13"/>
      <c r="P6" s="13"/>
      <c r="Q6" s="13"/>
    </row>
    <row r="7" spans="2:19" ht="21" customHeight="1" thickBot="1" x14ac:dyDescent="0.3">
      <c r="B7" s="157" t="s">
        <v>202</v>
      </c>
      <c r="C7" s="158"/>
    </row>
    <row r="8" spans="2:19" ht="30" customHeight="1" thickBot="1" x14ac:dyDescent="0.4">
      <c r="B8" s="155"/>
      <c r="C8" s="156"/>
    </row>
    <row r="9" spans="2:19" ht="20.25" customHeight="1" thickBot="1" x14ac:dyDescent="0.45">
      <c r="B9" s="61"/>
      <c r="C9" s="62"/>
    </row>
    <row r="10" spans="2:19" ht="21" customHeight="1" thickBot="1" x14ac:dyDescent="0.3">
      <c r="B10" s="159" t="s">
        <v>30</v>
      </c>
      <c r="C10" s="160"/>
    </row>
    <row r="11" spans="2:19" ht="30" customHeight="1" thickBot="1" x14ac:dyDescent="0.4">
      <c r="B11" s="164"/>
      <c r="C11" s="165"/>
    </row>
    <row r="12" spans="2:19" ht="20.25" customHeight="1" x14ac:dyDescent="0.4">
      <c r="B12" s="61"/>
      <c r="C12" s="61"/>
    </row>
    <row r="13" spans="2:19" ht="22.5" customHeight="1" x14ac:dyDescent="0.3">
      <c r="B13" s="114" t="s">
        <v>56</v>
      </c>
      <c r="C13" s="136"/>
      <c r="D13" s="63" t="str">
        <f>IF(ISBLANK(C13),"ENTER SALUTATION","")</f>
        <v>ENTER SALUTATION</v>
      </c>
    </row>
    <row r="14" spans="2:19" ht="22.5" customHeight="1" x14ac:dyDescent="0.3">
      <c r="B14" s="115" t="s">
        <v>47</v>
      </c>
      <c r="C14" s="136"/>
      <c r="D14" s="63" t="str">
        <f>IF(ISBLANK(C14),"ENTER NAME","")</f>
        <v>ENTER NAME</v>
      </c>
    </row>
    <row r="15" spans="2:19" ht="22.5" customHeight="1" x14ac:dyDescent="0.3">
      <c r="B15" s="116" t="s">
        <v>48</v>
      </c>
      <c r="C15" s="136"/>
      <c r="D15" s="63" t="str">
        <f>IF(ISBLANK(C15),"ENTER SURNAME","")</f>
        <v>ENTER SURNAME</v>
      </c>
    </row>
    <row r="16" spans="2:19" ht="22.5" customHeight="1" x14ac:dyDescent="0.3">
      <c r="B16" s="116" t="s">
        <v>49</v>
      </c>
      <c r="C16" s="136"/>
      <c r="D16" s="63" t="str">
        <f>IF(ISBLANK(C16),"ENTER ADDRESS","")</f>
        <v>ENTER ADDRESS</v>
      </c>
    </row>
    <row r="17" spans="2:42" ht="22.5" customHeight="1" x14ac:dyDescent="0.3">
      <c r="B17" s="116" t="s">
        <v>50</v>
      </c>
      <c r="C17" s="136"/>
      <c r="D17" s="117"/>
    </row>
    <row r="18" spans="2:42" ht="22.5" customHeight="1" x14ac:dyDescent="0.3">
      <c r="B18" s="116" t="s">
        <v>51</v>
      </c>
      <c r="C18" s="136"/>
      <c r="D18" s="63" t="str">
        <f>IF(ISBLANK(C18),"ENTER CITY","")</f>
        <v>ENTER CITY</v>
      </c>
    </row>
    <row r="19" spans="2:42" ht="22.5" customHeight="1" x14ac:dyDescent="0.3">
      <c r="B19" s="116" t="s">
        <v>52</v>
      </c>
      <c r="C19" s="136"/>
      <c r="D19" s="63" t="str">
        <f>IF(ISBLANK(C19),"ENTER STATE","")</f>
        <v>ENTER STATE</v>
      </c>
    </row>
    <row r="20" spans="2:42" ht="22.5" customHeight="1" x14ac:dyDescent="0.3">
      <c r="B20" s="116" t="s">
        <v>53</v>
      </c>
      <c r="C20" s="137"/>
      <c r="D20" s="63" t="str">
        <f>IF(ISBLANK(C20),"ENTER POSTCODE","")</f>
        <v>ENTER POSTCODE</v>
      </c>
    </row>
    <row r="21" spans="2:42" ht="22.5" customHeight="1" x14ac:dyDescent="0.3">
      <c r="B21" s="116" t="s">
        <v>54</v>
      </c>
      <c r="C21" s="138"/>
      <c r="D21" s="63" t="str">
        <f>IF(ISBLANK(C21),"ENTER EMAIL","")</f>
        <v>ENTER EMAIL</v>
      </c>
    </row>
    <row r="22" spans="2:42" ht="22.5" customHeight="1" x14ac:dyDescent="0.3">
      <c r="B22" s="116" t="s">
        <v>55</v>
      </c>
      <c r="C22" s="137"/>
      <c r="D22" s="63" t="str">
        <f>IF(ISBLANK(C22),"ENTER PHONE NUMBER","")</f>
        <v>ENTER PHONE NUMBER</v>
      </c>
    </row>
    <row r="23" spans="2:42" ht="22.5" customHeight="1" x14ac:dyDescent="0.3">
      <c r="B23" s="116" t="s">
        <v>40</v>
      </c>
      <c r="C23" s="139" t="str">
        <f>UPPER(LEFT(SUBSTITUTE(C15," ",""),4) &amp; LEFT(SUBSTITUTE(C16," ",""),3) &amp; LEFT(SUBSTITUTE(C18," ",""),2))</f>
        <v/>
      </c>
      <c r="D23" s="117"/>
    </row>
    <row r="24" spans="2:42" ht="22.5" customHeight="1" x14ac:dyDescent="0.3">
      <c r="B24" s="120" t="s">
        <v>577</v>
      </c>
      <c r="C24" s="95"/>
    </row>
    <row r="25" spans="2:42" ht="21" customHeight="1" x14ac:dyDescent="0.3">
      <c r="B25" s="64" t="str">
        <f>IF(L64=FALSE,"PLEASE CONFIRM ACCEPTANCE OF CONDITIONS","")</f>
        <v>PLEASE CONFIRM ACCEPTANCE OF CONDITIONS</v>
      </c>
      <c r="D25" s="14"/>
      <c r="E25" s="14"/>
      <c r="F25" s="14"/>
    </row>
    <row r="26" spans="2:42" ht="21" customHeight="1" x14ac:dyDescent="0.3">
      <c r="B26" s="64"/>
      <c r="D26" s="14"/>
      <c r="E26" s="14"/>
      <c r="F26" s="14"/>
    </row>
    <row r="27" spans="2:42" ht="21" customHeight="1" thickBot="1" x14ac:dyDescent="0.35">
      <c r="B27" s="64"/>
      <c r="D27" s="14"/>
      <c r="E27" s="14"/>
      <c r="F27" s="14"/>
    </row>
    <row r="28" spans="2:42" ht="21" customHeight="1" thickBot="1" x14ac:dyDescent="0.35">
      <c r="B28" s="64"/>
      <c r="C28" s="96" t="s">
        <v>31</v>
      </c>
      <c r="D28" s="14"/>
      <c r="E28" s="14"/>
      <c r="F28" s="14"/>
    </row>
    <row r="29" spans="2:42" ht="21" customHeight="1" thickBot="1" x14ac:dyDescent="0.4">
      <c r="G29" s="15"/>
      <c r="H29" s="16"/>
      <c r="I29" s="16"/>
      <c r="J29" s="16"/>
      <c r="K29" s="16"/>
      <c r="L29" s="16"/>
      <c r="M29" s="17"/>
      <c r="N29" s="17"/>
      <c r="O29" s="17"/>
    </row>
    <row r="30" spans="2:42" ht="30" customHeight="1" thickBot="1" x14ac:dyDescent="0.35">
      <c r="C30" s="140"/>
      <c r="D30" s="1" t="s">
        <v>574</v>
      </c>
      <c r="E30" s="91"/>
      <c r="F30" s="16"/>
      <c r="G30" s="91"/>
      <c r="H30" s="17"/>
      <c r="I30" s="17"/>
      <c r="J30" s="17"/>
      <c r="K30" s="17"/>
      <c r="L30" s="17"/>
      <c r="AL30" s="2"/>
      <c r="AM30" s="2"/>
      <c r="AO30" s="1"/>
      <c r="AP30" s="1"/>
    </row>
    <row r="31" spans="2:42" ht="21" customHeight="1" x14ac:dyDescent="0.25">
      <c r="B31" s="7"/>
      <c r="C31" s="7"/>
      <c r="D31" s="18"/>
      <c r="E31" s="18"/>
      <c r="F31" s="7"/>
      <c r="G31" s="30"/>
      <c r="H31" s="7"/>
      <c r="I31" s="7"/>
      <c r="J31" s="7"/>
      <c r="K31" s="7"/>
      <c r="L31" s="7"/>
      <c r="M31" s="18"/>
      <c r="N31" s="18"/>
      <c r="O31" s="18"/>
      <c r="P31" s="18"/>
      <c r="Q31" s="18"/>
    </row>
    <row r="32" spans="2:42" ht="86.25" customHeight="1" x14ac:dyDescent="0.2">
      <c r="B32" s="129" t="s">
        <v>0</v>
      </c>
      <c r="C32" s="129" t="s">
        <v>199</v>
      </c>
      <c r="D32" s="129" t="s">
        <v>573</v>
      </c>
      <c r="E32" s="19" t="s">
        <v>201</v>
      </c>
      <c r="F32" s="19" t="s">
        <v>32</v>
      </c>
      <c r="G32" s="19" t="s">
        <v>1</v>
      </c>
      <c r="H32" s="19" t="s">
        <v>2</v>
      </c>
      <c r="I32" s="19" t="s">
        <v>3</v>
      </c>
      <c r="J32" s="129" t="s">
        <v>572</v>
      </c>
      <c r="K32" s="20"/>
      <c r="L32" s="20"/>
      <c r="M32" s="19"/>
      <c r="N32" s="19" t="s">
        <v>4</v>
      </c>
      <c r="O32" s="19" t="s">
        <v>5</v>
      </c>
      <c r="P32" s="19" t="s">
        <v>6</v>
      </c>
      <c r="Q32" s="19" t="s">
        <v>7</v>
      </c>
    </row>
    <row r="33" spans="2:17" ht="21" customHeight="1" x14ac:dyDescent="0.3">
      <c r="B33" s="121">
        <v>1</v>
      </c>
      <c r="C33" s="122" t="str">
        <f t="shared" ref="C33:C52" si="0">IFERROR(VLOOKUP(Q33,$AN$75:$AO$128,2,FALSE),"")</f>
        <v/>
      </c>
      <c r="D33" s="141"/>
      <c r="E33" s="125">
        <v>1</v>
      </c>
      <c r="F33" s="126">
        <v>0</v>
      </c>
      <c r="G33" s="92">
        <v>0</v>
      </c>
      <c r="H33" s="21"/>
      <c r="I33" s="22"/>
      <c r="J33" s="144"/>
      <c r="K33" s="7"/>
      <c r="L33" s="7"/>
      <c r="M33" s="23" t="e">
        <f t="array" ref="M33">MATCH(D33,$AU$75:$AU$775,0)</f>
        <v>#N/A</v>
      </c>
      <c r="N33" s="24" t="e">
        <f t="array" ref="N33">INDEX($AV$75:$AV$775,M33)</f>
        <v>#N/A</v>
      </c>
      <c r="O33" s="24" t="e">
        <f t="array" ref="O33">INDEX($AW$75:$AW$775,M33)</f>
        <v>#N/A</v>
      </c>
      <c r="P33" s="24" t="str">
        <f t="array" ref="P33">IFERROR(INDEX($AT$75:$AT$775,M33),"")</f>
        <v/>
      </c>
      <c r="Q33" s="24" t="str">
        <f t="array" ref="Q33">IFERROR(INDEX($AS$75:$AS$749,M33),"")</f>
        <v/>
      </c>
    </row>
    <row r="34" spans="2:17" ht="21" customHeight="1" x14ac:dyDescent="0.3">
      <c r="B34" s="123">
        <v>2</v>
      </c>
      <c r="C34" s="122" t="str">
        <f t="shared" si="0"/>
        <v/>
      </c>
      <c r="D34" s="141"/>
      <c r="E34" s="127">
        <v>1</v>
      </c>
      <c r="F34" s="126">
        <v>0</v>
      </c>
      <c r="G34" s="92">
        <v>0</v>
      </c>
      <c r="H34" s="25"/>
      <c r="I34" s="26"/>
      <c r="J34" s="144"/>
      <c r="K34" s="7"/>
      <c r="L34" s="7"/>
      <c r="M34" s="23" t="e">
        <f t="array" ref="M34">MATCH(D34,$AU$75:$AU$775,0)</f>
        <v>#N/A</v>
      </c>
      <c r="N34" s="24" t="e">
        <f t="array" ref="N34">INDEX($AV$75:$AV$775,M34)</f>
        <v>#N/A</v>
      </c>
      <c r="O34" s="24" t="e">
        <f t="array" ref="O34">INDEX($AW$75:$AW$775,M34)</f>
        <v>#N/A</v>
      </c>
      <c r="P34" s="24" t="str">
        <f t="array" ref="P34">IFERROR(INDEX($AT$75:$AT$775,M34),"")</f>
        <v/>
      </c>
      <c r="Q34" s="24" t="str">
        <f t="array" ref="Q34">IFERROR(INDEX($AS$75:$AS$749,M34),"")</f>
        <v/>
      </c>
    </row>
    <row r="35" spans="2:17" ht="21" customHeight="1" x14ac:dyDescent="0.3">
      <c r="B35" s="123">
        <v>3</v>
      </c>
      <c r="C35" s="122" t="str">
        <f t="shared" si="0"/>
        <v/>
      </c>
      <c r="D35" s="141"/>
      <c r="E35" s="127">
        <v>1</v>
      </c>
      <c r="F35" s="126">
        <v>0</v>
      </c>
      <c r="G35" s="92">
        <v>0</v>
      </c>
      <c r="H35" s="25"/>
      <c r="I35" s="26"/>
      <c r="J35" s="144"/>
      <c r="K35" s="7"/>
      <c r="L35" s="7"/>
      <c r="M35" s="23" t="e">
        <f t="array" ref="M35">MATCH(D35,$AU$75:$AU$775,0)</f>
        <v>#N/A</v>
      </c>
      <c r="N35" s="24" t="e">
        <f t="array" ref="N35">INDEX($AV$75:$AV$775,M35)</f>
        <v>#N/A</v>
      </c>
      <c r="O35" s="24" t="e">
        <f t="array" ref="O35">INDEX($AW$75:$AW$775,M35)</f>
        <v>#N/A</v>
      </c>
      <c r="P35" s="24" t="str">
        <f t="array" ref="P35">IFERROR(INDEX($AT$75:$AT$775,M35),"")</f>
        <v/>
      </c>
      <c r="Q35" s="24" t="str">
        <f t="array" ref="Q35">IFERROR(INDEX($AS$75:$AS$749,M35),"")</f>
        <v/>
      </c>
    </row>
    <row r="36" spans="2:17" ht="21" customHeight="1" x14ac:dyDescent="0.3">
      <c r="B36" s="123">
        <v>4</v>
      </c>
      <c r="C36" s="122" t="str">
        <f t="shared" si="0"/>
        <v/>
      </c>
      <c r="D36" s="142"/>
      <c r="E36" s="127">
        <v>1</v>
      </c>
      <c r="F36" s="126">
        <v>0</v>
      </c>
      <c r="G36" s="92">
        <v>0</v>
      </c>
      <c r="H36" s="25"/>
      <c r="I36" s="26"/>
      <c r="J36" s="144"/>
      <c r="K36" s="7"/>
      <c r="L36" s="7"/>
      <c r="M36" s="23" t="e">
        <f t="array" ref="M36">MATCH(D36,$AU$75:$AU$775,0)</f>
        <v>#N/A</v>
      </c>
      <c r="N36" s="24" t="e">
        <f t="array" ref="N36">INDEX($AV$75:$AV$775,M36)</f>
        <v>#N/A</v>
      </c>
      <c r="O36" s="24" t="e">
        <f t="array" ref="O36">INDEX($AW$75:$AW$775,M36)</f>
        <v>#N/A</v>
      </c>
      <c r="P36" s="24" t="str">
        <f t="array" ref="P36">IFERROR(INDEX($AT$75:$AT$775,M36),"")</f>
        <v/>
      </c>
      <c r="Q36" s="24" t="str">
        <f t="array" ref="Q36">IFERROR(INDEX($AS$75:$AS$749,M36),"")</f>
        <v/>
      </c>
    </row>
    <row r="37" spans="2:17" ht="21" customHeight="1" x14ac:dyDescent="0.3">
      <c r="B37" s="123">
        <v>5</v>
      </c>
      <c r="C37" s="122" t="str">
        <f t="shared" si="0"/>
        <v/>
      </c>
      <c r="D37" s="142"/>
      <c r="E37" s="127">
        <v>1</v>
      </c>
      <c r="F37" s="126">
        <v>0</v>
      </c>
      <c r="G37" s="92">
        <v>0</v>
      </c>
      <c r="H37" s="25"/>
      <c r="I37" s="26"/>
      <c r="J37" s="144"/>
      <c r="K37" s="7"/>
      <c r="L37" s="7"/>
      <c r="M37" s="23" t="e">
        <f t="array" ref="M37">MATCH(D37,$AU$75:$AU$775,0)</f>
        <v>#N/A</v>
      </c>
      <c r="N37" s="24" t="e">
        <f t="array" ref="N37">INDEX($AV$75:$AV$775,M37)</f>
        <v>#N/A</v>
      </c>
      <c r="O37" s="24" t="e">
        <f t="array" ref="O37">INDEX($AW$75:$AW$775,M37)</f>
        <v>#N/A</v>
      </c>
      <c r="P37" s="24" t="str">
        <f t="array" ref="P37">IFERROR(INDEX($AT$75:$AT$775,M37),"")</f>
        <v/>
      </c>
      <c r="Q37" s="24" t="str">
        <f t="array" ref="Q37">IFERROR(INDEX($AS$75:$AS$749,M37),"")</f>
        <v/>
      </c>
    </row>
    <row r="38" spans="2:17" ht="21" customHeight="1" x14ac:dyDescent="0.3">
      <c r="B38" s="123">
        <v>6</v>
      </c>
      <c r="C38" s="122" t="str">
        <f t="shared" si="0"/>
        <v/>
      </c>
      <c r="D38" s="142"/>
      <c r="E38" s="127">
        <v>1</v>
      </c>
      <c r="F38" s="126">
        <v>0</v>
      </c>
      <c r="G38" s="92">
        <v>0</v>
      </c>
      <c r="H38" s="25"/>
      <c r="I38" s="26"/>
      <c r="J38" s="144"/>
      <c r="K38" s="7"/>
      <c r="L38" s="7"/>
      <c r="M38" s="23" t="e">
        <f t="array" ref="M38">MATCH(D38,$AU$75:$AU$775,0)</f>
        <v>#N/A</v>
      </c>
      <c r="N38" s="24" t="e">
        <f t="array" ref="N38">INDEX($AV$75:$AV$775,M38)</f>
        <v>#N/A</v>
      </c>
      <c r="O38" s="24" t="e">
        <f t="array" ref="O38">INDEX($AW$75:$AW$775,M38)</f>
        <v>#N/A</v>
      </c>
      <c r="P38" s="24" t="str">
        <f t="array" ref="P38">IFERROR(INDEX($AT$75:$AT$775,M38),"")</f>
        <v/>
      </c>
      <c r="Q38" s="24" t="str">
        <f t="array" ref="Q38">IFERROR(INDEX($AS$75:$AS$749,M38),"")</f>
        <v/>
      </c>
    </row>
    <row r="39" spans="2:17" ht="21" customHeight="1" x14ac:dyDescent="0.3">
      <c r="B39" s="123">
        <v>7</v>
      </c>
      <c r="C39" s="122" t="str">
        <f t="shared" si="0"/>
        <v/>
      </c>
      <c r="D39" s="142"/>
      <c r="E39" s="127">
        <v>1</v>
      </c>
      <c r="F39" s="126">
        <v>0</v>
      </c>
      <c r="G39" s="92">
        <v>0</v>
      </c>
      <c r="H39" s="25"/>
      <c r="I39" s="26"/>
      <c r="J39" s="144"/>
      <c r="K39" s="7"/>
      <c r="L39" s="7"/>
      <c r="M39" s="23" t="e">
        <f t="array" ref="M39">MATCH(D39,$AU$75:$AU$775,0)</f>
        <v>#N/A</v>
      </c>
      <c r="N39" s="24" t="e">
        <f t="array" ref="N39">INDEX($AV$75:$AV$775,M39)</f>
        <v>#N/A</v>
      </c>
      <c r="O39" s="24" t="e">
        <f t="array" ref="O39">INDEX($AW$75:$AW$775,M39)</f>
        <v>#N/A</v>
      </c>
      <c r="P39" s="24" t="str">
        <f t="array" ref="P39">IFERROR(INDEX($AT$75:$AT$775,M39),"")</f>
        <v/>
      </c>
      <c r="Q39" s="24" t="str">
        <f t="array" ref="Q39">IFERROR(INDEX($AS$75:$AS$749,M39),"")</f>
        <v/>
      </c>
    </row>
    <row r="40" spans="2:17" ht="21" customHeight="1" x14ac:dyDescent="0.3">
      <c r="B40" s="123">
        <v>8</v>
      </c>
      <c r="C40" s="122" t="str">
        <f t="shared" si="0"/>
        <v/>
      </c>
      <c r="D40" s="142"/>
      <c r="E40" s="127">
        <v>1</v>
      </c>
      <c r="F40" s="126">
        <v>0</v>
      </c>
      <c r="G40" s="92">
        <v>0</v>
      </c>
      <c r="H40" s="25"/>
      <c r="I40" s="26"/>
      <c r="J40" s="144"/>
      <c r="K40" s="7"/>
      <c r="L40" s="7"/>
      <c r="M40" s="23" t="e">
        <f t="array" ref="M40">MATCH(D40,$AU$75:$AU$775,0)</f>
        <v>#N/A</v>
      </c>
      <c r="N40" s="24" t="e">
        <f t="array" ref="N40">INDEX($AV$75:$AV$775,M40)</f>
        <v>#N/A</v>
      </c>
      <c r="O40" s="24" t="e">
        <f t="array" ref="O40">INDEX($AW$75:$AW$775,M40)</f>
        <v>#N/A</v>
      </c>
      <c r="P40" s="24" t="str">
        <f t="array" ref="P40">IFERROR(INDEX($AT$75:$AT$775,M40),"")</f>
        <v/>
      </c>
      <c r="Q40" s="24" t="str">
        <f t="array" ref="Q40">IFERROR(INDEX($AS$75:$AS$749,M40),"")</f>
        <v/>
      </c>
    </row>
    <row r="41" spans="2:17" ht="21" customHeight="1" x14ac:dyDescent="0.3">
      <c r="B41" s="123">
        <v>9</v>
      </c>
      <c r="C41" s="122" t="str">
        <f t="shared" si="0"/>
        <v/>
      </c>
      <c r="D41" s="142"/>
      <c r="E41" s="127">
        <v>1</v>
      </c>
      <c r="F41" s="126">
        <v>0</v>
      </c>
      <c r="G41" s="92">
        <v>0</v>
      </c>
      <c r="H41" s="25"/>
      <c r="I41" s="26"/>
      <c r="J41" s="144"/>
      <c r="K41" s="7"/>
      <c r="L41" s="7"/>
      <c r="M41" s="23" t="e">
        <f t="array" ref="M41">MATCH(D41,$AU$75:$AU$775,0)</f>
        <v>#N/A</v>
      </c>
      <c r="N41" s="24" t="e">
        <f t="array" ref="N41">INDEX($AV$75:$AV$775,M41)</f>
        <v>#N/A</v>
      </c>
      <c r="O41" s="24" t="e">
        <f t="array" ref="O41">INDEX($AW$75:$AW$775,M41)</f>
        <v>#N/A</v>
      </c>
      <c r="P41" s="24" t="str">
        <f t="array" ref="P41">IFERROR(INDEX($AT$75:$AT$775,M41),"")</f>
        <v/>
      </c>
      <c r="Q41" s="24" t="str">
        <f t="array" ref="Q41">IFERROR(INDEX($AS$75:$AS$749,M41),"")</f>
        <v/>
      </c>
    </row>
    <row r="42" spans="2:17" ht="21" customHeight="1" x14ac:dyDescent="0.3">
      <c r="B42" s="123">
        <v>10</v>
      </c>
      <c r="C42" s="122" t="str">
        <f t="shared" si="0"/>
        <v/>
      </c>
      <c r="D42" s="142"/>
      <c r="E42" s="127">
        <v>1</v>
      </c>
      <c r="F42" s="126">
        <v>0</v>
      </c>
      <c r="G42" s="92">
        <v>0</v>
      </c>
      <c r="H42" s="25"/>
      <c r="I42" s="26"/>
      <c r="J42" s="144"/>
      <c r="K42" s="7"/>
      <c r="L42" s="7"/>
      <c r="M42" s="23" t="e">
        <f t="array" ref="M42">MATCH(D42,$AU$75:$AU$775,0)</f>
        <v>#N/A</v>
      </c>
      <c r="N42" s="24" t="e">
        <f t="array" ref="N42">INDEX($AV$75:$AV$775,M42)</f>
        <v>#N/A</v>
      </c>
      <c r="O42" s="24" t="e">
        <f t="array" ref="O42">INDEX($AW$75:$AW$775,M42)</f>
        <v>#N/A</v>
      </c>
      <c r="P42" s="24" t="str">
        <f t="array" ref="P42">IFERROR(INDEX($AT$75:$AT$775,M42),"")</f>
        <v/>
      </c>
      <c r="Q42" s="24" t="str">
        <f t="array" ref="Q42">IFERROR(INDEX($AS$75:$AS$749,M42),"")</f>
        <v/>
      </c>
    </row>
    <row r="43" spans="2:17" ht="21" customHeight="1" x14ac:dyDescent="0.3">
      <c r="B43" s="123">
        <v>11</v>
      </c>
      <c r="C43" s="122" t="str">
        <f t="shared" si="0"/>
        <v/>
      </c>
      <c r="D43" s="142"/>
      <c r="E43" s="127">
        <v>1</v>
      </c>
      <c r="F43" s="126">
        <v>0</v>
      </c>
      <c r="G43" s="92">
        <v>0</v>
      </c>
      <c r="H43" s="25"/>
      <c r="I43" s="26"/>
      <c r="J43" s="144"/>
      <c r="K43" s="7"/>
      <c r="L43" s="7"/>
      <c r="M43" s="23" t="e">
        <f t="array" ref="M43">MATCH(D43,$AU$75:$AU$775,0)</f>
        <v>#N/A</v>
      </c>
      <c r="N43" s="24" t="e">
        <f t="array" ref="N43">INDEX($AV$75:$AV$775,M43)</f>
        <v>#N/A</v>
      </c>
      <c r="O43" s="24" t="e">
        <f t="array" ref="O43">INDEX($AW$75:$AW$775,M43)</f>
        <v>#N/A</v>
      </c>
      <c r="P43" s="24" t="str">
        <f t="array" ref="P43">IFERROR(INDEX($AT$75:$AT$775,M43),"")</f>
        <v/>
      </c>
      <c r="Q43" s="24" t="str">
        <f t="array" ref="Q43">IFERROR(INDEX($AS$75:$AS$749,M43),"")</f>
        <v/>
      </c>
    </row>
    <row r="44" spans="2:17" ht="21" customHeight="1" x14ac:dyDescent="0.3">
      <c r="B44" s="123">
        <v>12</v>
      </c>
      <c r="C44" s="122" t="str">
        <f t="shared" si="0"/>
        <v/>
      </c>
      <c r="D44" s="142"/>
      <c r="E44" s="127">
        <v>1</v>
      </c>
      <c r="F44" s="126">
        <v>0</v>
      </c>
      <c r="G44" s="92">
        <v>0</v>
      </c>
      <c r="H44" s="25"/>
      <c r="I44" s="26"/>
      <c r="J44" s="144"/>
      <c r="K44" s="7"/>
      <c r="L44" s="7"/>
      <c r="M44" s="23" t="e">
        <f t="array" ref="M44">MATCH(D44,$AU$75:$AU$775,0)</f>
        <v>#N/A</v>
      </c>
      <c r="N44" s="24" t="e">
        <f t="array" ref="N44">INDEX($AV$75:$AV$775,M44)</f>
        <v>#N/A</v>
      </c>
      <c r="O44" s="24" t="e">
        <f t="array" ref="O44">INDEX($AW$75:$AW$775,M44)</f>
        <v>#N/A</v>
      </c>
      <c r="P44" s="24" t="str">
        <f t="array" ref="P44">IFERROR(INDEX($AT$75:$AT$775,M44),"")</f>
        <v/>
      </c>
      <c r="Q44" s="24" t="str">
        <f t="array" ref="Q44">IFERROR(INDEX($AS$75:$AS$749,M44),"")</f>
        <v/>
      </c>
    </row>
    <row r="45" spans="2:17" ht="21" customHeight="1" x14ac:dyDescent="0.3">
      <c r="B45" s="123">
        <v>13</v>
      </c>
      <c r="C45" s="122" t="str">
        <f t="shared" si="0"/>
        <v/>
      </c>
      <c r="D45" s="142"/>
      <c r="E45" s="127">
        <v>1</v>
      </c>
      <c r="F45" s="126">
        <v>0</v>
      </c>
      <c r="G45" s="92">
        <v>0</v>
      </c>
      <c r="H45" s="25"/>
      <c r="I45" s="26"/>
      <c r="J45" s="144"/>
      <c r="K45" s="7"/>
      <c r="L45" s="7"/>
      <c r="M45" s="23" t="e">
        <f t="array" ref="M45">MATCH(D45,$AU$75:$AU$775,0)</f>
        <v>#N/A</v>
      </c>
      <c r="N45" s="24" t="e">
        <f t="array" ref="N45">INDEX($AV$75:$AV$775,M45)</f>
        <v>#N/A</v>
      </c>
      <c r="O45" s="24" t="e">
        <f t="array" ref="O45">INDEX($AW$75:$AW$775,M45)</f>
        <v>#N/A</v>
      </c>
      <c r="P45" s="24" t="str">
        <f t="array" ref="P45">IFERROR(INDEX($AT$75:$AT$775,M45),"")</f>
        <v/>
      </c>
      <c r="Q45" s="24" t="str">
        <f t="array" ref="Q45">IFERROR(INDEX($AS$75:$AS$749,M45),"")</f>
        <v/>
      </c>
    </row>
    <row r="46" spans="2:17" ht="21" customHeight="1" x14ac:dyDescent="0.3">
      <c r="B46" s="123">
        <v>14</v>
      </c>
      <c r="C46" s="122" t="str">
        <f t="shared" si="0"/>
        <v/>
      </c>
      <c r="D46" s="142"/>
      <c r="E46" s="127">
        <v>1</v>
      </c>
      <c r="F46" s="126">
        <v>0</v>
      </c>
      <c r="G46" s="92">
        <v>0</v>
      </c>
      <c r="H46" s="25"/>
      <c r="I46" s="26"/>
      <c r="J46" s="144"/>
      <c r="K46" s="7"/>
      <c r="L46" s="7"/>
      <c r="M46" s="23" t="e">
        <f t="array" ref="M46">MATCH(D46,$AU$75:$AU$775,0)</f>
        <v>#N/A</v>
      </c>
      <c r="N46" s="24" t="e">
        <f t="array" ref="N46">INDEX($AV$75:$AV$775,M46)</f>
        <v>#N/A</v>
      </c>
      <c r="O46" s="24" t="e">
        <f t="array" ref="O46">INDEX($AW$75:$AW$775,M46)</f>
        <v>#N/A</v>
      </c>
      <c r="P46" s="24" t="str">
        <f t="array" ref="P46">IFERROR(INDEX($AT$75:$AT$775,M46),"")</f>
        <v/>
      </c>
      <c r="Q46" s="24" t="str">
        <f t="array" ref="Q46">IFERROR(INDEX($AS$75:$AS$749,M46),"")</f>
        <v/>
      </c>
    </row>
    <row r="47" spans="2:17" ht="21" customHeight="1" x14ac:dyDescent="0.3">
      <c r="B47" s="123">
        <v>15</v>
      </c>
      <c r="C47" s="122" t="str">
        <f t="shared" si="0"/>
        <v/>
      </c>
      <c r="D47" s="142"/>
      <c r="E47" s="127">
        <v>1</v>
      </c>
      <c r="F47" s="126">
        <v>0</v>
      </c>
      <c r="G47" s="92">
        <v>0</v>
      </c>
      <c r="H47" s="25"/>
      <c r="I47" s="26"/>
      <c r="J47" s="144"/>
      <c r="K47" s="7"/>
      <c r="L47" s="7"/>
      <c r="M47" s="23" t="e">
        <f t="array" ref="M47">MATCH(D47,$AU$75:$AU$775,0)</f>
        <v>#N/A</v>
      </c>
      <c r="N47" s="24" t="e">
        <f t="array" ref="N47">INDEX($AV$75:$AV$775,M47)</f>
        <v>#N/A</v>
      </c>
      <c r="O47" s="24" t="e">
        <f t="array" ref="O47">INDEX($AW$75:$AW$775,M47)</f>
        <v>#N/A</v>
      </c>
      <c r="P47" s="24" t="str">
        <f t="array" ref="P47">IFERROR(INDEX($AT$75:$AT$775,M47),"")</f>
        <v/>
      </c>
      <c r="Q47" s="24" t="str">
        <f t="array" ref="Q47">IFERROR(INDEX($AS$75:$AS$749,M47),"")</f>
        <v/>
      </c>
    </row>
    <row r="48" spans="2:17" ht="21" customHeight="1" x14ac:dyDescent="0.3">
      <c r="B48" s="123">
        <v>16</v>
      </c>
      <c r="C48" s="122" t="str">
        <f t="shared" si="0"/>
        <v/>
      </c>
      <c r="D48" s="142"/>
      <c r="E48" s="127">
        <v>1</v>
      </c>
      <c r="F48" s="126">
        <v>0</v>
      </c>
      <c r="G48" s="92">
        <v>0</v>
      </c>
      <c r="H48" s="25"/>
      <c r="I48" s="26"/>
      <c r="J48" s="144"/>
      <c r="K48" s="7"/>
      <c r="L48" s="7"/>
      <c r="M48" s="23" t="e">
        <f t="array" ref="M48">MATCH(D48,$AU$75:$AU$775,0)</f>
        <v>#N/A</v>
      </c>
      <c r="N48" s="24" t="e">
        <f t="array" ref="N48">INDEX($AV$75:$AV$775,M48)</f>
        <v>#N/A</v>
      </c>
      <c r="O48" s="24" t="e">
        <f t="array" ref="O48">INDEX($AW$75:$AW$775,M48)</f>
        <v>#N/A</v>
      </c>
      <c r="P48" s="24" t="str">
        <f t="array" ref="P48">IFERROR(INDEX($AT$75:$AT$775,M48),"")</f>
        <v/>
      </c>
      <c r="Q48" s="24" t="str">
        <f t="array" ref="Q48">IFERROR(INDEX($AS$75:$AS$749,M48),"")</f>
        <v/>
      </c>
    </row>
    <row r="49" spans="2:17" ht="21" customHeight="1" x14ac:dyDescent="0.3">
      <c r="B49" s="123">
        <v>17</v>
      </c>
      <c r="C49" s="122" t="str">
        <f t="shared" si="0"/>
        <v/>
      </c>
      <c r="D49" s="142"/>
      <c r="E49" s="127">
        <v>1</v>
      </c>
      <c r="F49" s="126">
        <v>0</v>
      </c>
      <c r="G49" s="92">
        <v>0</v>
      </c>
      <c r="H49" s="25"/>
      <c r="I49" s="26"/>
      <c r="J49" s="144"/>
      <c r="K49" s="7"/>
      <c r="L49" s="7"/>
      <c r="M49" s="23" t="e">
        <f t="array" ref="M49">MATCH(D49,$AU$75:$AU$775,0)</f>
        <v>#N/A</v>
      </c>
      <c r="N49" s="24" t="e">
        <f t="array" ref="N49">INDEX($AV$75:$AV$775,M49)</f>
        <v>#N/A</v>
      </c>
      <c r="O49" s="24" t="e">
        <f t="array" ref="O49">INDEX($AW$75:$AW$775,M49)</f>
        <v>#N/A</v>
      </c>
      <c r="P49" s="24" t="str">
        <f t="array" ref="P49">IFERROR(INDEX($AT$75:$AT$775,M49),"")</f>
        <v/>
      </c>
      <c r="Q49" s="24" t="str">
        <f t="array" ref="Q49">IFERROR(INDEX($AS$75:$AS$749,M49),"")</f>
        <v/>
      </c>
    </row>
    <row r="50" spans="2:17" ht="21" customHeight="1" x14ac:dyDescent="0.3">
      <c r="B50" s="123">
        <v>18</v>
      </c>
      <c r="C50" s="122" t="str">
        <f t="shared" si="0"/>
        <v/>
      </c>
      <c r="D50" s="142"/>
      <c r="E50" s="127">
        <v>1</v>
      </c>
      <c r="F50" s="126">
        <v>0</v>
      </c>
      <c r="G50" s="92">
        <v>0</v>
      </c>
      <c r="H50" s="25"/>
      <c r="I50" s="26"/>
      <c r="J50" s="144"/>
      <c r="K50" s="7"/>
      <c r="L50" s="7"/>
      <c r="M50" s="23" t="e">
        <f t="array" ref="M50">MATCH(D50,$AU$75:$AU$775,0)</f>
        <v>#N/A</v>
      </c>
      <c r="N50" s="24" t="e">
        <f t="array" ref="N50">INDEX($AV$75:$AV$775,M50)</f>
        <v>#N/A</v>
      </c>
      <c r="O50" s="24" t="e">
        <f t="array" ref="O50">INDEX($AW$75:$AW$775,M50)</f>
        <v>#N/A</v>
      </c>
      <c r="P50" s="24" t="str">
        <f t="array" ref="P50">IFERROR(INDEX($AT$75:$AT$775,M50),"")</f>
        <v/>
      </c>
      <c r="Q50" s="24" t="str">
        <f t="array" ref="Q50">IFERROR(INDEX($AS$75:$AS$749,M50),"")</f>
        <v/>
      </c>
    </row>
    <row r="51" spans="2:17" ht="21" customHeight="1" x14ac:dyDescent="0.3">
      <c r="B51" s="123">
        <v>19</v>
      </c>
      <c r="C51" s="122" t="str">
        <f t="shared" si="0"/>
        <v/>
      </c>
      <c r="D51" s="142"/>
      <c r="E51" s="127">
        <v>1</v>
      </c>
      <c r="F51" s="126">
        <v>0</v>
      </c>
      <c r="G51" s="92">
        <v>0</v>
      </c>
      <c r="H51" s="25"/>
      <c r="I51" s="26"/>
      <c r="J51" s="144"/>
      <c r="K51" s="7"/>
      <c r="L51" s="7"/>
      <c r="M51" s="23" t="e">
        <f t="array" ref="M51">MATCH(D51,$AU$75:$AU$775,0)</f>
        <v>#N/A</v>
      </c>
      <c r="N51" s="24" t="e">
        <f t="array" ref="N51">INDEX($AV$75:$AV$775,M51)</f>
        <v>#N/A</v>
      </c>
      <c r="O51" s="24" t="e">
        <f t="array" ref="O51">INDEX($AW$75:$AW$775,M51)</f>
        <v>#N/A</v>
      </c>
      <c r="P51" s="24" t="str">
        <f t="array" ref="P51">IFERROR(INDEX($AT$75:$AT$775,M51),"")</f>
        <v/>
      </c>
      <c r="Q51" s="24" t="str">
        <f t="array" ref="Q51">IFERROR(INDEX($AS$75:$AS$749,M51),"")</f>
        <v/>
      </c>
    </row>
    <row r="52" spans="2:17" ht="21" customHeight="1" x14ac:dyDescent="0.3">
      <c r="B52" s="124">
        <v>20</v>
      </c>
      <c r="C52" s="166" t="str">
        <f t="shared" si="0"/>
        <v/>
      </c>
      <c r="D52" s="143"/>
      <c r="E52" s="128">
        <v>1</v>
      </c>
      <c r="F52" s="126">
        <v>0</v>
      </c>
      <c r="G52" s="92">
        <v>0</v>
      </c>
      <c r="H52" s="99"/>
      <c r="I52" s="100"/>
      <c r="J52" s="145"/>
      <c r="K52" s="7"/>
      <c r="L52" s="7"/>
      <c r="M52" s="23" t="e">
        <f t="array" ref="M52">MATCH(D52,$AU$75:$AU$775,0)</f>
        <v>#N/A</v>
      </c>
      <c r="N52" s="65" t="e">
        <f t="array" ref="N52">INDEX($AV$75:$AV$775,M52)</f>
        <v>#N/A</v>
      </c>
      <c r="O52" s="65" t="e">
        <f t="array" ref="O52">INDEX($AW$75:$AW$775,M52)</f>
        <v>#N/A</v>
      </c>
      <c r="P52" s="65" t="str">
        <f t="array" ref="P52">IFERROR(INDEX($AT$75:$AT$775,M52),"")</f>
        <v/>
      </c>
      <c r="Q52" s="65" t="str">
        <f t="array" ref="Q52">IFERROR(INDEX($AS$75:$AS$749,M52),"")</f>
        <v/>
      </c>
    </row>
    <row r="53" spans="2:17" ht="21" customHeight="1" x14ac:dyDescent="0.3">
      <c r="B53" s="109"/>
      <c r="C53" s="105" t="s">
        <v>576</v>
      </c>
      <c r="D53" s="110"/>
      <c r="E53" s="101" t="s">
        <v>33</v>
      </c>
      <c r="F53" s="102">
        <f>SUM(F33:F52)</f>
        <v>0</v>
      </c>
      <c r="G53" s="103">
        <f>SUM(G33:G52)</f>
        <v>0</v>
      </c>
      <c r="H53" s="111"/>
      <c r="I53" s="112"/>
      <c r="J53" s="113"/>
      <c r="K53" s="7"/>
      <c r="M53" s="7"/>
      <c r="N53" s="32"/>
      <c r="O53" s="32"/>
      <c r="P53" s="32"/>
      <c r="Q53" s="32"/>
    </row>
    <row r="54" spans="2:17" ht="21" customHeight="1" x14ac:dyDescent="0.3">
      <c r="B54" s="104"/>
      <c r="C54" s="130" t="s">
        <v>575</v>
      </c>
      <c r="D54" s="131" t="s">
        <v>587</v>
      </c>
      <c r="F54" s="107"/>
      <c r="G54" s="107"/>
      <c r="H54" s="2"/>
      <c r="J54" s="108"/>
      <c r="K54" s="7"/>
      <c r="M54" s="7"/>
      <c r="N54" s="32"/>
      <c r="O54" s="32"/>
      <c r="P54" s="32"/>
      <c r="Q54" s="32"/>
    </row>
    <row r="55" spans="2:17" ht="21" customHeight="1" x14ac:dyDescent="0.25">
      <c r="B55" s="104"/>
      <c r="D55" s="106"/>
      <c r="F55" s="107"/>
      <c r="G55" s="107"/>
      <c r="H55" s="2"/>
      <c r="J55" s="108"/>
      <c r="K55" s="7"/>
      <c r="M55" s="7"/>
      <c r="N55" s="32"/>
      <c r="O55" s="32"/>
      <c r="P55" s="32"/>
      <c r="Q55" s="32"/>
    </row>
    <row r="56" spans="2:17" ht="21" customHeight="1" x14ac:dyDescent="0.25">
      <c r="B56" s="104"/>
      <c r="D56" s="106"/>
      <c r="F56" s="107"/>
      <c r="G56" s="107"/>
      <c r="H56" s="2"/>
      <c r="J56" s="108"/>
      <c r="K56" s="7"/>
      <c r="M56" s="7"/>
      <c r="N56" s="32"/>
      <c r="O56" s="32"/>
      <c r="P56" s="32"/>
      <c r="Q56" s="32"/>
    </row>
    <row r="57" spans="2:17" ht="21" customHeight="1" x14ac:dyDescent="0.25">
      <c r="B57" s="104"/>
      <c r="C57" s="105"/>
      <c r="D57" s="106"/>
      <c r="F57" s="107"/>
      <c r="G57" s="107"/>
      <c r="H57" s="2"/>
      <c r="J57" s="108"/>
      <c r="K57" s="7"/>
      <c r="M57" s="7"/>
      <c r="N57" s="32"/>
      <c r="O57" s="32"/>
      <c r="P57" s="32"/>
      <c r="Q57" s="32"/>
    </row>
    <row r="58" spans="2:17" ht="21" customHeight="1" x14ac:dyDescent="0.25">
      <c r="B58" s="104"/>
      <c r="C58" s="105"/>
      <c r="D58" s="106"/>
      <c r="F58" s="107"/>
      <c r="G58" s="107"/>
      <c r="H58" s="2"/>
      <c r="J58" s="108"/>
      <c r="K58" s="7"/>
      <c r="M58" s="7"/>
      <c r="N58" s="32"/>
      <c r="O58" s="32"/>
      <c r="P58" s="32"/>
      <c r="Q58" s="32"/>
    </row>
    <row r="59" spans="2:17" ht="21" customHeight="1" x14ac:dyDescent="0.25">
      <c r="B59" s="104"/>
      <c r="C59" s="105"/>
      <c r="D59" s="106"/>
      <c r="F59" s="107"/>
      <c r="G59" s="107"/>
      <c r="H59" s="2"/>
      <c r="J59" s="108"/>
      <c r="K59" s="7"/>
      <c r="M59" s="7"/>
      <c r="N59" s="32"/>
      <c r="O59" s="32"/>
      <c r="P59" s="32"/>
      <c r="Q59" s="32"/>
    </row>
    <row r="60" spans="2:17" ht="21" customHeight="1" x14ac:dyDescent="0.25">
      <c r="B60" s="104"/>
      <c r="C60" s="105"/>
      <c r="D60" s="106"/>
      <c r="F60" s="107"/>
      <c r="G60" s="107"/>
      <c r="H60" s="2"/>
      <c r="J60" s="108"/>
      <c r="K60" s="7"/>
      <c r="M60" s="7"/>
      <c r="N60" s="32"/>
      <c r="O60" s="32"/>
      <c r="P60" s="32"/>
      <c r="Q60" s="32"/>
    </row>
    <row r="61" spans="2:17" ht="21" customHeight="1" x14ac:dyDescent="0.25">
      <c r="B61" s="104"/>
      <c r="C61" s="105"/>
      <c r="D61" s="106"/>
      <c r="F61" s="107"/>
      <c r="G61" s="107"/>
      <c r="H61" s="2"/>
      <c r="J61" s="108"/>
      <c r="K61" s="7"/>
      <c r="M61" s="7"/>
      <c r="N61" s="32"/>
      <c r="O61" s="32"/>
      <c r="P61" s="32"/>
      <c r="Q61" s="32"/>
    </row>
    <row r="62" spans="2:17" ht="21" customHeight="1" x14ac:dyDescent="0.25">
      <c r="B62" s="104"/>
      <c r="C62" s="105"/>
      <c r="D62" s="106"/>
      <c r="F62" s="107"/>
      <c r="G62" s="107"/>
      <c r="H62" s="2"/>
      <c r="J62" s="108"/>
      <c r="K62" s="7"/>
      <c r="M62" s="7"/>
      <c r="N62" s="32"/>
      <c r="O62" s="32"/>
      <c r="P62" s="32"/>
      <c r="Q62" s="32"/>
    </row>
    <row r="63" spans="2:17" ht="21" customHeight="1" x14ac:dyDescent="0.25">
      <c r="B63" s="27"/>
      <c r="C63" s="28"/>
      <c r="D63" s="29"/>
      <c r="H63" s="31"/>
      <c r="I63" s="7"/>
      <c r="J63" s="7"/>
      <c r="L63" s="87" t="s">
        <v>198</v>
      </c>
      <c r="M63" s="118"/>
      <c r="N63" s="88"/>
      <c r="O63" s="32"/>
      <c r="P63" s="32"/>
      <c r="Q63" s="32"/>
    </row>
    <row r="64" spans="2:17" ht="21" customHeight="1" x14ac:dyDescent="0.25">
      <c r="B64" s="28"/>
      <c r="C64" s="29"/>
      <c r="D64" s="30"/>
      <c r="E64" s="93"/>
      <c r="F64" s="31"/>
      <c r="G64" s="93"/>
      <c r="H64" s="7"/>
      <c r="I64" s="7"/>
      <c r="J64" s="7"/>
      <c r="L64" s="119" t="b">
        <v>0</v>
      </c>
      <c r="M64" s="7"/>
      <c r="N64" s="32"/>
      <c r="O64" s="32"/>
      <c r="P64" s="32"/>
      <c r="Q64" s="32"/>
    </row>
    <row r="65" spans="2:52" ht="21" customHeight="1" x14ac:dyDescent="0.25">
      <c r="B65" s="28"/>
      <c r="C65" s="29"/>
      <c r="D65" s="30"/>
      <c r="E65" s="93"/>
      <c r="F65" s="31"/>
      <c r="G65" s="93"/>
      <c r="H65" s="7"/>
      <c r="I65" s="7"/>
      <c r="J65" s="7"/>
      <c r="K65" s="7"/>
      <c r="M65" s="7"/>
      <c r="N65" s="32"/>
      <c r="O65" s="32"/>
      <c r="P65" s="32"/>
      <c r="Q65" s="32"/>
    </row>
    <row r="66" spans="2:52" ht="21" customHeight="1" x14ac:dyDescent="0.25">
      <c r="B66" s="28"/>
      <c r="C66" s="29"/>
      <c r="D66" s="30"/>
      <c r="E66" s="93"/>
      <c r="F66" s="31"/>
      <c r="G66" s="93"/>
      <c r="H66" s="7"/>
      <c r="I66" s="7"/>
      <c r="J66" s="7"/>
      <c r="K66" s="7"/>
      <c r="M66" s="7"/>
      <c r="N66" s="32"/>
      <c r="O66" s="32"/>
      <c r="P66" s="32"/>
      <c r="Q66" s="32"/>
    </row>
    <row r="67" spans="2:52" ht="21" customHeight="1" x14ac:dyDescent="0.25">
      <c r="B67" s="28"/>
      <c r="C67" s="29"/>
      <c r="D67" s="30"/>
      <c r="E67" s="93"/>
      <c r="F67" s="31"/>
      <c r="G67" s="93"/>
      <c r="H67" s="7"/>
      <c r="I67" s="7"/>
      <c r="J67" s="7"/>
      <c r="K67" s="7"/>
      <c r="M67" s="7"/>
      <c r="N67" s="32"/>
      <c r="O67" s="32"/>
      <c r="P67" s="32"/>
      <c r="Q67" s="32"/>
    </row>
    <row r="68" spans="2:52" ht="21" customHeight="1" x14ac:dyDescent="0.25">
      <c r="B68" s="28"/>
      <c r="C68" s="29"/>
      <c r="D68" s="30"/>
      <c r="E68" s="93"/>
      <c r="F68" s="31"/>
      <c r="G68" s="93"/>
      <c r="H68" s="7"/>
      <c r="I68" s="7"/>
      <c r="J68" s="7"/>
      <c r="K68" s="7"/>
      <c r="M68" s="7"/>
      <c r="N68" s="32"/>
      <c r="O68" s="32"/>
      <c r="P68" s="32"/>
      <c r="Q68" s="32"/>
    </row>
    <row r="69" spans="2:52" ht="21" customHeight="1" x14ac:dyDescent="0.25">
      <c r="B69" s="28"/>
      <c r="C69" s="29"/>
      <c r="D69" s="30"/>
      <c r="E69" s="93"/>
      <c r="F69" s="31"/>
      <c r="G69" s="93"/>
      <c r="H69" s="7"/>
      <c r="I69" s="7"/>
      <c r="J69" s="7"/>
      <c r="K69" s="7"/>
      <c r="M69" s="7"/>
      <c r="N69" s="32"/>
      <c r="O69" s="32"/>
      <c r="P69" s="32"/>
      <c r="Q69" s="32"/>
      <c r="R69" s="150" t="s">
        <v>41</v>
      </c>
      <c r="S69" s="161"/>
      <c r="T69" s="161"/>
      <c r="U69" s="161"/>
      <c r="V69" s="162"/>
    </row>
    <row r="70" spans="2:52" ht="21" customHeight="1" x14ac:dyDescent="0.25">
      <c r="B70" s="28"/>
      <c r="C70" s="29"/>
      <c r="D70" s="30"/>
      <c r="E70" s="93"/>
      <c r="F70" s="31"/>
      <c r="G70" s="93"/>
      <c r="H70" s="7"/>
      <c r="I70" s="7"/>
      <c r="J70" s="7"/>
      <c r="K70" s="7"/>
      <c r="M70" s="7"/>
      <c r="N70" s="32"/>
      <c r="O70" s="32"/>
      <c r="P70" s="32"/>
      <c r="Q70" s="32"/>
    </row>
    <row r="71" spans="2:52" ht="21" customHeight="1" x14ac:dyDescent="0.25">
      <c r="B71" s="28"/>
      <c r="C71" s="29"/>
      <c r="D71" s="30"/>
      <c r="E71" s="93"/>
      <c r="F71" s="31"/>
      <c r="G71" s="93"/>
      <c r="H71" s="7"/>
      <c r="I71" s="7"/>
      <c r="J71" s="7"/>
      <c r="K71" s="7"/>
      <c r="M71" s="7"/>
      <c r="N71" s="32"/>
      <c r="O71" s="32"/>
      <c r="P71" s="32"/>
      <c r="Q71" s="32"/>
      <c r="R71" s="57" t="s">
        <v>200</v>
      </c>
      <c r="S71" s="58"/>
      <c r="T71" s="58"/>
      <c r="U71" s="59"/>
      <c r="V71" s="59"/>
    </row>
    <row r="72" spans="2:52" ht="21" customHeight="1" x14ac:dyDescent="0.25">
      <c r="B72" s="28"/>
      <c r="C72" s="29"/>
      <c r="D72" s="30"/>
      <c r="E72" s="93"/>
      <c r="F72" s="31"/>
      <c r="G72" s="93"/>
      <c r="H72" s="7"/>
      <c r="I72" s="7"/>
      <c r="J72" s="7"/>
      <c r="K72" s="7"/>
      <c r="M72" s="7"/>
      <c r="N72" s="32"/>
      <c r="O72" s="32"/>
      <c r="P72" s="32"/>
      <c r="Q72" s="32"/>
      <c r="AI72" s="50"/>
      <c r="AT72" s="33"/>
      <c r="AU72" s="2"/>
      <c r="AV72" s="2"/>
    </row>
    <row r="73" spans="2:52" ht="21" customHeight="1" x14ac:dyDescent="0.25">
      <c r="B73" s="28"/>
      <c r="D73" s="30"/>
      <c r="E73" s="93"/>
      <c r="F73" s="31"/>
      <c r="G73" s="93"/>
      <c r="H73" s="7"/>
      <c r="I73" s="7"/>
      <c r="J73" s="7"/>
      <c r="K73" s="7"/>
      <c r="M73" s="7"/>
      <c r="N73" s="32"/>
      <c r="O73" s="32"/>
      <c r="P73" s="32"/>
      <c r="Q73" s="32"/>
      <c r="T73" s="55" t="s">
        <v>191</v>
      </c>
      <c r="U73" s="44">
        <f>B8</f>
        <v>0</v>
      </c>
      <c r="AH73" s="150" t="s">
        <v>8</v>
      </c>
      <c r="AI73" s="153"/>
      <c r="AJ73" s="153"/>
      <c r="AK73" s="154"/>
      <c r="AL73" s="34"/>
      <c r="AN73" s="68" t="s">
        <v>9</v>
      </c>
      <c r="AO73" s="58"/>
      <c r="AP73" s="58"/>
      <c r="AQ73" s="69"/>
      <c r="AR73" s="49"/>
      <c r="AS73" s="150" t="s">
        <v>10</v>
      </c>
      <c r="AT73" s="151"/>
      <c r="AU73" s="151"/>
      <c r="AV73" s="151"/>
      <c r="AW73" s="152"/>
      <c r="AX73" s="35"/>
      <c r="AY73" s="66" t="s">
        <v>11</v>
      </c>
      <c r="AZ73" s="36"/>
    </row>
    <row r="74" spans="2:52" ht="21" customHeight="1" x14ac:dyDescent="0.25">
      <c r="B74" s="28"/>
      <c r="D74" s="30"/>
      <c r="E74" s="93"/>
      <c r="F74" s="31"/>
      <c r="G74" s="93"/>
      <c r="H74" s="7"/>
      <c r="I74" s="7"/>
      <c r="J74" s="7"/>
      <c r="K74" s="7"/>
      <c r="M74" s="7"/>
      <c r="N74" s="32"/>
      <c r="O74" s="32"/>
      <c r="P74" s="32"/>
      <c r="Q74" s="32"/>
      <c r="T74" s="56" t="s">
        <v>190</v>
      </c>
      <c r="U74" s="60">
        <f>B11</f>
        <v>0</v>
      </c>
      <c r="Z74" s="7"/>
      <c r="AA74" s="7"/>
      <c r="AB74" s="7"/>
      <c r="AC74" s="7"/>
      <c r="AD74" s="7"/>
      <c r="AE74" s="7"/>
      <c r="AH74" s="79" t="s">
        <v>12</v>
      </c>
      <c r="AI74" s="79" t="s">
        <v>13</v>
      </c>
      <c r="AJ74" s="80" t="s">
        <v>14</v>
      </c>
      <c r="AK74" s="80" t="s">
        <v>15</v>
      </c>
      <c r="AL74" s="37"/>
      <c r="AN74" s="70" t="s">
        <v>16</v>
      </c>
      <c r="AO74" s="71" t="s">
        <v>203</v>
      </c>
      <c r="AP74" s="72" t="s">
        <v>204</v>
      </c>
      <c r="AQ74" s="33"/>
      <c r="AR74" s="33"/>
      <c r="AS74" s="71" t="s">
        <v>16</v>
      </c>
      <c r="AT74" s="71" t="s">
        <v>17</v>
      </c>
      <c r="AU74" s="71" t="s">
        <v>18</v>
      </c>
      <c r="AV74" s="71" t="s">
        <v>19</v>
      </c>
      <c r="AW74" s="71" t="s">
        <v>20</v>
      </c>
      <c r="AX74" s="38"/>
      <c r="AY74" s="133" t="s">
        <v>21</v>
      </c>
    </row>
    <row r="75" spans="2:52" ht="21" customHeight="1" x14ac:dyDescent="0.25">
      <c r="D75" s="146"/>
      <c r="E75" s="147"/>
      <c r="F75" s="39"/>
      <c r="T75" s="56" t="s">
        <v>192</v>
      </c>
      <c r="U75" s="56" t="str">
        <f>IF((U73=0),U74 &amp; " " &amp; U76 &amp; " " &amp; U77 &amp; " " &amp; U78,U73)</f>
        <v>0 0 0 0</v>
      </c>
      <c r="Z75" s="7"/>
      <c r="AA75" s="7"/>
      <c r="AB75" s="40"/>
      <c r="AG75" s="51"/>
      <c r="AH75" s="81" t="str">
        <f t="array" ref="AH75">IFERROR(INDEX($AT$75:$AW$706,SMALL(IF(COUNTIF($AJ$167,$AS$75:$AT$706),MATCH(ROW($AT$75:$AW$706),ROW($AT$75:$AW$706)),""),ROWS(AH$75:$AH75)),COLUMNS($AT$75:AT75)),"")</f>
        <v/>
      </c>
      <c r="AI75" s="81" t="str">
        <f t="array" ref="AI75">IFERROR(INDEX($AT$75:$AW$706,SMALL(IF(COUNTIF($AJ$167,$AS$75:$AT$706),MATCH(ROW($AT$75:$AW$706),ROW($AT$75:$AW$706)),""),ROWS($AH$75:AI75)),COLUMNS($AT$75:AU75)),"")</f>
        <v/>
      </c>
      <c r="AJ75" s="82" t="str">
        <f t="array" ref="AJ75">IFERROR(INDEX($AT$75:$AW$706,SMALL(IF(COUNTIF($AJ$167,$AS$75:$AT$706),MATCH(ROW($AT$75:$AW$706),ROW($AT$75:$AW$706)),""),ROWS($AH$75:AJ75)),COLUMNS($AT$75:AV75)),"")</f>
        <v/>
      </c>
      <c r="AK75" s="82" t="str">
        <f t="array" ref="AK75">IFERROR(INDEX($AT$75:$AW$706,SMALL(IF(COUNTIF($AJ$167,$AS$75:$AT$706),MATCH(ROW($AT$75:$AW$706),ROW($AT$75:$AW$706)),""),ROWS($AH$75:AK75)),COLUMNS($AT$75:AW75)),"")</f>
        <v/>
      </c>
      <c r="AL75" s="37"/>
      <c r="AM75" s="41"/>
      <c r="AN75" s="73" t="s">
        <v>205</v>
      </c>
      <c r="AO75" s="73" t="s">
        <v>206</v>
      </c>
      <c r="AP75" s="73" t="s">
        <v>205</v>
      </c>
      <c r="AQ75" s="33"/>
      <c r="AR75" s="33"/>
      <c r="AS75" s="73" t="s">
        <v>205</v>
      </c>
      <c r="AT75" s="73" t="s">
        <v>219</v>
      </c>
      <c r="AU75" s="73" t="s">
        <v>220</v>
      </c>
      <c r="AV75" s="67">
        <v>0</v>
      </c>
      <c r="AW75" s="67">
        <v>0</v>
      </c>
      <c r="AX75" s="43"/>
      <c r="AY75" s="134" t="s">
        <v>60</v>
      </c>
    </row>
    <row r="76" spans="2:52" ht="21" customHeight="1" x14ac:dyDescent="0.2">
      <c r="T76" s="56" t="s">
        <v>42</v>
      </c>
      <c r="U76" s="56">
        <f t="shared" ref="U76:U86" si="1">C13</f>
        <v>0</v>
      </c>
      <c r="AG76" s="51"/>
      <c r="AH76" s="81" t="str">
        <f t="array" ref="AH76">IFERROR(INDEX($AT$75:$AW$706,SMALL(IF(COUNTIF($AJ$167,$AS$75:$AT$706),MATCH(ROW($AT$75:$AW$706),ROW($AT$75:$AW$706)),""),ROWS(AH$75:$AH76)),COLUMNS($AT$75:AT76)),"")</f>
        <v/>
      </c>
      <c r="AI76" s="81" t="str">
        <f t="array" ref="AI76">IFERROR(INDEX($AT$75:$AW$706,SMALL(IF(COUNTIF($AJ$167,$AS$75:$AT$706),MATCH(ROW($AT$75:$AW$706),ROW($AT$75:$AW$706)),""),ROWS($AH$75:AI76)),COLUMNS($AT$75:AU76)),"")</f>
        <v/>
      </c>
      <c r="AJ76" s="82" t="str">
        <f t="array" ref="AJ76">IFERROR(INDEX($AT$75:$AW$706,SMALL(IF(COUNTIF($AJ$167,$AS$75:$AT$706),MATCH(ROW($AT$75:$AW$706),ROW($AT$75:$AW$706)),""),ROWS($AH$75:AJ76)),COLUMNS($AT$75:AV76)),"")</f>
        <v/>
      </c>
      <c r="AK76" s="82" t="str">
        <f t="array" ref="AK76">IFERROR(INDEX($AT$75:$AW$706,SMALL(IF(COUNTIF($AJ$167,$AS$75:$AT$706),MATCH(ROW($AT$75:$AW$706),ROW($AT$75:$AW$706)),""),ROWS($AH$75:AK76)),COLUMNS($AT$75:AW76)),"")</f>
        <v/>
      </c>
      <c r="AL76" s="37"/>
      <c r="AN76" s="73" t="s">
        <v>58</v>
      </c>
      <c r="AO76" s="73" t="s">
        <v>207</v>
      </c>
      <c r="AP76" s="73" t="s">
        <v>58</v>
      </c>
      <c r="AS76" s="73" t="s">
        <v>205</v>
      </c>
      <c r="AT76" s="73" t="s">
        <v>221</v>
      </c>
      <c r="AU76" s="132" t="s">
        <v>578</v>
      </c>
      <c r="AV76" s="67">
        <v>0</v>
      </c>
      <c r="AW76" s="67">
        <v>0</v>
      </c>
      <c r="AX76" s="43"/>
      <c r="AY76" s="134" t="s">
        <v>62</v>
      </c>
    </row>
    <row r="77" spans="2:52" ht="21" customHeight="1" x14ac:dyDescent="0.2">
      <c r="T77" s="56" t="s">
        <v>44</v>
      </c>
      <c r="U77" s="56">
        <f t="shared" si="1"/>
        <v>0</v>
      </c>
      <c r="AG77" s="51"/>
      <c r="AH77" s="81" t="str">
        <f t="array" ref="AH77">IFERROR(INDEX($AT$75:$AW$706,SMALL(IF(COUNTIF($AJ$167,$AS$75:$AT$706),MATCH(ROW($AT$75:$AW$706),ROW($AT$75:$AW$706)),""),ROWS(AH$75:$AH77)),COLUMNS($AT$75:AT77)),"")</f>
        <v/>
      </c>
      <c r="AI77" s="81" t="str">
        <f t="array" ref="AI77">IFERROR(INDEX($AT$75:$AW$706,SMALL(IF(COUNTIF($AJ$167,$AS$75:$AT$706),MATCH(ROW($AT$75:$AW$706),ROW($AT$75:$AW$706)),""),ROWS($AH$75:AI77)),COLUMNS($AT$75:AU77)),"")</f>
        <v/>
      </c>
      <c r="AJ77" s="82" t="str">
        <f t="array" ref="AJ77">IFERROR(INDEX($AT$75:$AW$706,SMALL(IF(COUNTIF($AJ$167,$AS$75:$AT$706),MATCH(ROW($AT$75:$AW$706),ROW($AT$75:$AW$706)),""),ROWS($AH$75:AJ77)),COLUMNS($AT$75:AV77)),"")</f>
        <v/>
      </c>
      <c r="AK77" s="82" t="str">
        <f t="array" ref="AK77">IFERROR(INDEX($AT$75:$AW$706,SMALL(IF(COUNTIF($AJ$167,$AS$75:$AT$706),MATCH(ROW($AT$75:$AW$706),ROW($AT$75:$AW$706)),""),ROWS($AH$75:AK77)),COLUMNS($AT$75:AW77)),"")</f>
        <v/>
      </c>
      <c r="AL77" s="37"/>
      <c r="AN77" s="73" t="s">
        <v>61</v>
      </c>
      <c r="AO77" s="73" t="s">
        <v>208</v>
      </c>
      <c r="AP77" s="73" t="s">
        <v>61</v>
      </c>
      <c r="AS77" s="73" t="s">
        <v>205</v>
      </c>
      <c r="AT77" s="73" t="s">
        <v>222</v>
      </c>
      <c r="AU77" s="73" t="s">
        <v>223</v>
      </c>
      <c r="AV77" s="67">
        <v>0</v>
      </c>
      <c r="AW77" s="67">
        <v>0</v>
      </c>
      <c r="AX77" s="43"/>
      <c r="AY77" s="134" t="s">
        <v>64</v>
      </c>
    </row>
    <row r="78" spans="2:52" ht="21" customHeight="1" x14ac:dyDescent="0.2">
      <c r="T78" s="56" t="s">
        <v>43</v>
      </c>
      <c r="U78" s="56">
        <f t="shared" si="1"/>
        <v>0</v>
      </c>
      <c r="AG78" s="51"/>
      <c r="AH78" s="81" t="str">
        <f t="array" ref="AH78">IFERROR(INDEX($AT$75:$AW$706,SMALL(IF(COUNTIF($AJ$167,$AS$75:$AT$706),MATCH(ROW($AT$75:$AW$706),ROW($AT$75:$AW$706)),""),ROWS(AH$75:$AH78)),COLUMNS($AT$75:AT78)),"")</f>
        <v/>
      </c>
      <c r="AI78" s="81" t="str">
        <f t="array" ref="AI78">IFERROR(INDEX($AT$75:$AW$706,SMALL(IF(COUNTIF($AJ$167,$AS$75:$AT$706),MATCH(ROW($AT$75:$AW$706),ROW($AT$75:$AW$706)),""),ROWS($AH$75:AI78)),COLUMNS($AT$75:AU78)),"")</f>
        <v/>
      </c>
      <c r="AJ78" s="82" t="str">
        <f t="array" ref="AJ78">IFERROR(INDEX($AT$75:$AW$706,SMALL(IF(COUNTIF($AJ$167,$AS$75:$AT$706),MATCH(ROW($AT$75:$AW$706),ROW($AT$75:$AW$706)),""),ROWS($AH$75:AJ78)),COLUMNS($AT$75:AV78)),"")</f>
        <v/>
      </c>
      <c r="AK78" s="82" t="str">
        <f t="array" ref="AK78">IFERROR(INDEX($AT$75:$AW$706,SMALL(IF(COUNTIF($AJ$167,$AS$75:$AT$706),MATCH(ROW($AT$75:$AW$706),ROW($AT$75:$AW$706)),""),ROWS($AH$75:AK78)),COLUMNS($AT$75:AW78)),"")</f>
        <v/>
      </c>
      <c r="AL78" s="37"/>
      <c r="AN78" s="73" t="s">
        <v>63</v>
      </c>
      <c r="AO78" s="73" t="s">
        <v>209</v>
      </c>
      <c r="AP78" s="73" t="s">
        <v>63</v>
      </c>
      <c r="AS78" s="73" t="s">
        <v>205</v>
      </c>
      <c r="AT78" s="73" t="s">
        <v>224</v>
      </c>
      <c r="AU78" s="73" t="s">
        <v>225</v>
      </c>
      <c r="AV78" s="67">
        <v>0</v>
      </c>
      <c r="AW78" s="67">
        <v>0</v>
      </c>
      <c r="AX78" s="43"/>
      <c r="AY78" s="134" t="s">
        <v>66</v>
      </c>
    </row>
    <row r="79" spans="2:52" ht="21" customHeight="1" x14ac:dyDescent="0.2">
      <c r="T79" s="56" t="s">
        <v>34</v>
      </c>
      <c r="U79" s="56">
        <f t="shared" si="1"/>
        <v>0</v>
      </c>
      <c r="AG79" s="51"/>
      <c r="AH79" s="81" t="str">
        <f t="array" ref="AH79">IFERROR(INDEX($AT$75:$AW$706,SMALL(IF(COUNTIF($AJ$167,$AS$75:$AT$706),MATCH(ROW($AT$75:$AW$706),ROW($AT$75:$AW$706)),""),ROWS(AH$75:$AH79)),COLUMNS($AT$75:AT79)),"")</f>
        <v/>
      </c>
      <c r="AI79" s="81" t="str">
        <f t="array" ref="AI79">IFERROR(INDEX($AT$75:$AW$706,SMALL(IF(COUNTIF($AJ$167,$AS$75:$AT$706),MATCH(ROW($AT$75:$AW$706),ROW($AT$75:$AW$706)),""),ROWS($AH$75:AI79)),COLUMNS($AT$75:AU79)),"")</f>
        <v/>
      </c>
      <c r="AJ79" s="82" t="str">
        <f t="array" ref="AJ79">IFERROR(INDEX($AT$75:$AW$706,SMALL(IF(COUNTIF($AJ$167,$AS$75:$AT$706),MATCH(ROW($AT$75:$AW$706),ROW($AT$75:$AW$706)),""),ROWS($AH$75:AJ79)),COLUMNS($AT$75:AV79)),"")</f>
        <v/>
      </c>
      <c r="AK79" s="82" t="str">
        <f t="array" ref="AK79">IFERROR(INDEX($AT$75:$AW$706,SMALL(IF(COUNTIF($AJ$167,$AS$75:$AT$706),MATCH(ROW($AT$75:$AW$706),ROW($AT$75:$AW$706)),""),ROWS($AH$75:AK79)),COLUMNS($AT$75:AW79)),"")</f>
        <v/>
      </c>
      <c r="AL79" s="37"/>
      <c r="AN79" s="73" t="s">
        <v>65</v>
      </c>
      <c r="AO79" s="73" t="s">
        <v>210</v>
      </c>
      <c r="AP79" s="73" t="s">
        <v>65</v>
      </c>
      <c r="AS79" s="73" t="s">
        <v>205</v>
      </c>
      <c r="AT79" s="73" t="s">
        <v>226</v>
      </c>
      <c r="AU79" s="73" t="s">
        <v>227</v>
      </c>
      <c r="AV79" s="67">
        <v>0</v>
      </c>
      <c r="AW79" s="67">
        <v>0</v>
      </c>
      <c r="AX79" s="43"/>
      <c r="AY79" s="134" t="s">
        <v>68</v>
      </c>
    </row>
    <row r="80" spans="2:52" ht="21" customHeight="1" x14ac:dyDescent="0.2">
      <c r="T80" s="56" t="s">
        <v>35</v>
      </c>
      <c r="U80" s="56">
        <f t="shared" si="1"/>
        <v>0</v>
      </c>
      <c r="AG80" s="51"/>
      <c r="AH80" s="81" t="str">
        <f t="array" ref="AH80">IFERROR(INDEX($AT$75:$AW$706,SMALL(IF(COUNTIF($AJ$167,$AS$75:$AT$706),MATCH(ROW($AT$75:$AW$706),ROW($AT$75:$AW$706)),""),ROWS(AH$75:$AH80)),COLUMNS($AT$75:AT80)),"")</f>
        <v/>
      </c>
      <c r="AI80" s="81" t="str">
        <f t="array" ref="AI80">IFERROR(INDEX($AT$75:$AW$706,SMALL(IF(COUNTIF($AJ$167,$AS$75:$AT$706),MATCH(ROW($AT$75:$AW$706),ROW($AT$75:$AW$706)),""),ROWS($AH$75:AI80)),COLUMNS($AT$75:AU80)),"")</f>
        <v/>
      </c>
      <c r="AJ80" s="82" t="str">
        <f t="array" ref="AJ80">IFERROR(INDEX($AT$75:$AW$706,SMALL(IF(COUNTIF($AJ$167,$AS$75:$AT$706),MATCH(ROW($AT$75:$AW$706),ROW($AT$75:$AW$706)),""),ROWS($AH$75:AJ80)),COLUMNS($AT$75:AV80)),"")</f>
        <v/>
      </c>
      <c r="AK80" s="82" t="str">
        <f t="array" ref="AK80">IFERROR(INDEX($AT$75:$AW$706,SMALL(IF(COUNTIF($AJ$167,$AS$75:$AT$706),MATCH(ROW($AT$75:$AW$706),ROW($AT$75:$AW$706)),""),ROWS($AH$75:AK80)),COLUMNS($AT$75:AW80)),"")</f>
        <v/>
      </c>
      <c r="AL80" s="37"/>
      <c r="AN80" s="73" t="s">
        <v>67</v>
      </c>
      <c r="AO80" s="73" t="s">
        <v>211</v>
      </c>
      <c r="AP80" s="73" t="s">
        <v>67</v>
      </c>
      <c r="AS80" s="73" t="s">
        <v>205</v>
      </c>
      <c r="AT80" s="73" t="s">
        <v>228</v>
      </c>
      <c r="AU80" s="73" t="s">
        <v>229</v>
      </c>
      <c r="AV80" s="67">
        <v>0</v>
      </c>
      <c r="AW80" s="67">
        <v>0</v>
      </c>
      <c r="AX80" s="43"/>
      <c r="AY80" s="134" t="s">
        <v>69</v>
      </c>
    </row>
    <row r="81" spans="20:51" ht="21" customHeight="1" x14ac:dyDescent="0.2">
      <c r="T81" s="56" t="s">
        <v>36</v>
      </c>
      <c r="U81" s="56">
        <f t="shared" si="1"/>
        <v>0</v>
      </c>
      <c r="AC81" s="45"/>
      <c r="AD81" s="45"/>
      <c r="AG81" s="51"/>
      <c r="AH81" s="81" t="str">
        <f t="array" ref="AH81">IFERROR(INDEX($AT$75:$AW$706,SMALL(IF(COUNTIF($AJ$167,$AS$75:$AT$706),MATCH(ROW($AT$75:$AW$706),ROW($AT$75:$AW$706)),""),ROWS(AH$75:$AH81)),COLUMNS($AT$75:AT81)),"")</f>
        <v/>
      </c>
      <c r="AI81" s="81" t="str">
        <f t="array" ref="AI81">IFERROR(INDEX($AT$75:$AW$706,SMALL(IF(COUNTIF($AJ$167,$AS$75:$AT$706),MATCH(ROW($AT$75:$AW$706),ROW($AT$75:$AW$706)),""),ROWS($AH$75:AI81)),COLUMNS($AT$75:AU81)),"")</f>
        <v/>
      </c>
      <c r="AJ81" s="82" t="str">
        <f t="array" ref="AJ81">IFERROR(INDEX($AT$75:$AW$706,SMALL(IF(COUNTIF($AJ$167,$AS$75:$AT$706),MATCH(ROW($AT$75:$AW$706),ROW($AT$75:$AW$706)),""),ROWS($AH$75:AJ81)),COLUMNS($AT$75:AV81)),"")</f>
        <v/>
      </c>
      <c r="AK81" s="82" t="str">
        <f t="array" ref="AK81">IFERROR(INDEX($AT$75:$AW$706,SMALL(IF(COUNTIF($AJ$167,$AS$75:$AT$706),MATCH(ROW($AT$75:$AW$706),ROW($AT$75:$AW$706)),""),ROWS($AH$75:AK81)),COLUMNS($AT$75:AW81)),"")</f>
        <v/>
      </c>
      <c r="AL81" s="37"/>
      <c r="AN81" s="73" t="s">
        <v>59</v>
      </c>
      <c r="AO81" s="73" t="s">
        <v>212</v>
      </c>
      <c r="AP81" s="73" t="s">
        <v>59</v>
      </c>
      <c r="AS81" s="73" t="s">
        <v>205</v>
      </c>
      <c r="AT81" s="73" t="s">
        <v>230</v>
      </c>
      <c r="AU81" s="73" t="s">
        <v>231</v>
      </c>
      <c r="AV81" s="67">
        <v>0</v>
      </c>
      <c r="AW81" s="67">
        <v>0</v>
      </c>
      <c r="AX81" s="43"/>
      <c r="AY81" s="134" t="s">
        <v>71</v>
      </c>
    </row>
    <row r="82" spans="20:51" ht="21" customHeight="1" x14ac:dyDescent="0.2">
      <c r="T82" s="56" t="s">
        <v>37</v>
      </c>
      <c r="U82" s="56">
        <f t="shared" si="1"/>
        <v>0</v>
      </c>
      <c r="AG82" s="51"/>
      <c r="AH82" s="81" t="str">
        <f t="array" ref="AH82">IFERROR(INDEX($AT$75:$AW$706,SMALL(IF(COUNTIF($AJ$167,$AS$75:$AT$706),MATCH(ROW($AT$75:$AW$706),ROW($AT$75:$AW$706)),""),ROWS(AH$75:$AH82)),COLUMNS($AT$75:AT82)),"")</f>
        <v/>
      </c>
      <c r="AI82" s="81" t="str">
        <f t="array" ref="AI82">IFERROR(INDEX($AT$75:$AW$706,SMALL(IF(COUNTIF($AJ$167,$AS$75:$AT$706),MATCH(ROW($AT$75:$AW$706),ROW($AT$75:$AW$706)),""),ROWS($AH$75:AI82)),COLUMNS($AT$75:AU82)),"")</f>
        <v/>
      </c>
      <c r="AJ82" s="82" t="str">
        <f t="array" ref="AJ82">IFERROR(INDEX($AT$75:$AW$706,SMALL(IF(COUNTIF($AJ$167,$AS$75:$AT$706),MATCH(ROW($AT$75:$AW$706),ROW($AT$75:$AW$706)),""),ROWS($AH$75:AJ82)),COLUMNS($AT$75:AV82)),"")</f>
        <v/>
      </c>
      <c r="AK82" s="82" t="str">
        <f t="array" ref="AK82">IFERROR(INDEX($AT$75:$AW$706,SMALL(IF(COUNTIF($AJ$167,$AS$75:$AT$706),MATCH(ROW($AT$75:$AW$706),ROW($AT$75:$AW$706)),""),ROWS($AH$75:AK82)),COLUMNS($AT$75:AW82)),"")</f>
        <v/>
      </c>
      <c r="AL82" s="37"/>
      <c r="AN82" s="73" t="s">
        <v>70</v>
      </c>
      <c r="AO82" s="73" t="s">
        <v>213</v>
      </c>
      <c r="AP82" s="73" t="s">
        <v>70</v>
      </c>
      <c r="AS82" s="73" t="s">
        <v>205</v>
      </c>
      <c r="AT82" s="73" t="s">
        <v>232</v>
      </c>
      <c r="AU82" s="73" t="s">
        <v>233</v>
      </c>
      <c r="AV82" s="67">
        <v>0</v>
      </c>
      <c r="AW82" s="67">
        <v>0</v>
      </c>
      <c r="AX82" s="43"/>
      <c r="AY82" s="134" t="s">
        <v>562</v>
      </c>
    </row>
    <row r="83" spans="20:51" ht="21" customHeight="1" x14ac:dyDescent="0.2">
      <c r="T83" s="44" t="s">
        <v>39</v>
      </c>
      <c r="U83" s="56">
        <f t="shared" si="1"/>
        <v>0</v>
      </c>
      <c r="AG83" s="51"/>
      <c r="AH83" s="81" t="str">
        <f t="array" ref="AH83">IFERROR(INDEX($AT$75:$AW$706,SMALL(IF(COUNTIF($AJ$167,$AS$75:$AT$706),MATCH(ROW($AT$75:$AW$706),ROW($AT$75:$AW$706)),""),ROWS(AH$75:$AH83)),COLUMNS($AT$75:AT83)),"")</f>
        <v/>
      </c>
      <c r="AI83" s="81" t="str">
        <f t="array" ref="AI83">IFERROR(INDEX($AT$75:$AW$706,SMALL(IF(COUNTIF($AJ$167,$AS$75:$AT$706),MATCH(ROW($AT$75:$AW$706),ROW($AT$75:$AW$706)),""),ROWS($AH$75:AI83)),COLUMNS($AT$75:AU83)),"")</f>
        <v/>
      </c>
      <c r="AJ83" s="82" t="str">
        <f t="array" ref="AJ83">IFERROR(INDEX($AT$75:$AW$706,SMALL(IF(COUNTIF($AJ$167,$AS$75:$AT$706),MATCH(ROW($AT$75:$AW$706),ROW($AT$75:$AW$706)),""),ROWS($AH$75:AJ83)),COLUMNS($AT$75:AV83)),"")</f>
        <v/>
      </c>
      <c r="AK83" s="82" t="str">
        <f t="array" ref="AK83">IFERROR(INDEX($AT$75:$AW$706,SMALL(IF(COUNTIF($AJ$167,$AS$75:$AT$706),MATCH(ROW($AT$75:$AW$706),ROW($AT$75:$AW$706)),""),ROWS($AH$75:AK83)),COLUMNS($AT$75:AW83)),"")</f>
        <v/>
      </c>
      <c r="AL83" s="37"/>
      <c r="AN83" s="73" t="s">
        <v>193</v>
      </c>
      <c r="AO83" s="73" t="s">
        <v>214</v>
      </c>
      <c r="AP83" s="73" t="s">
        <v>193</v>
      </c>
      <c r="AS83" s="73" t="s">
        <v>205</v>
      </c>
      <c r="AT83" s="73" t="s">
        <v>234</v>
      </c>
      <c r="AU83" s="73" t="s">
        <v>235</v>
      </c>
      <c r="AV83" s="67">
        <v>0</v>
      </c>
      <c r="AW83" s="67">
        <v>0</v>
      </c>
      <c r="AX83" s="43"/>
      <c r="AY83" s="134" t="s">
        <v>72</v>
      </c>
    </row>
    <row r="84" spans="20:51" ht="21" customHeight="1" x14ac:dyDescent="0.2">
      <c r="T84" s="44" t="s">
        <v>38</v>
      </c>
      <c r="U84" s="44">
        <f t="shared" si="1"/>
        <v>0</v>
      </c>
      <c r="AC84" s="54"/>
      <c r="AD84" s="54"/>
      <c r="AG84" s="51"/>
      <c r="AH84" s="81" t="str">
        <f t="array" ref="AH84">IFERROR(INDEX($AT$75:$AW$706,SMALL(IF(COUNTIF($AJ$167,$AS$75:$AT$706),MATCH(ROW($AT$75:$AW$706),ROW($AT$75:$AW$706)),""),ROWS(AH$75:$AH84)),COLUMNS($AT$75:AT84)),"")</f>
        <v/>
      </c>
      <c r="AI84" s="81" t="str">
        <f t="array" ref="AI84">IFERROR(INDEX($AT$75:$AW$706,SMALL(IF(COUNTIF($AJ$167,$AS$75:$AT$706),MATCH(ROW($AT$75:$AW$706),ROW($AT$75:$AW$706)),""),ROWS($AH$75:AI84)),COLUMNS($AT$75:AU84)),"")</f>
        <v/>
      </c>
      <c r="AJ84" s="82" t="str">
        <f t="array" ref="AJ84">IFERROR(INDEX($AT$75:$AW$706,SMALL(IF(COUNTIF($AJ$167,$AS$75:$AT$706),MATCH(ROW($AT$75:$AW$706),ROW($AT$75:$AW$706)),""),ROWS($AH$75:AJ84)),COLUMNS($AT$75:AV84)),"")</f>
        <v/>
      </c>
      <c r="AK84" s="82" t="str">
        <f t="array" ref="AK84">IFERROR(INDEX($AT$75:$AW$706,SMALL(IF(COUNTIF($AJ$167,$AS$75:$AT$706),MATCH(ROW($AT$75:$AW$706),ROW($AT$75:$AW$706)),""),ROWS($AH$75:AK84)),COLUMNS($AT$75:AW84)),"")</f>
        <v/>
      </c>
      <c r="AL84" s="37"/>
      <c r="AN84" s="73" t="s">
        <v>194</v>
      </c>
      <c r="AO84" s="73" t="s">
        <v>215</v>
      </c>
      <c r="AP84" s="73" t="s">
        <v>194</v>
      </c>
      <c r="AS84" s="73" t="s">
        <v>205</v>
      </c>
      <c r="AT84" s="73" t="s">
        <v>236</v>
      </c>
      <c r="AU84" s="73" t="s">
        <v>237</v>
      </c>
      <c r="AV84" s="67">
        <v>0</v>
      </c>
      <c r="AW84" s="67">
        <v>0</v>
      </c>
      <c r="AX84" s="43"/>
      <c r="AY84" s="134" t="s">
        <v>73</v>
      </c>
    </row>
    <row r="85" spans="20:51" ht="21" customHeight="1" x14ac:dyDescent="0.2">
      <c r="T85" s="44" t="s">
        <v>45</v>
      </c>
      <c r="U85" s="44">
        <f t="shared" si="1"/>
        <v>0</v>
      </c>
      <c r="AG85" s="51"/>
      <c r="AH85" s="81" t="str">
        <f t="array" ref="AH85">IFERROR(INDEX($AT$75:$AW$706,SMALL(IF(COUNTIF($AJ$167,$AS$75:$AT$706),MATCH(ROW($AT$75:$AW$706),ROW($AT$75:$AW$706)),""),ROWS(AH$75:$AH85)),COLUMNS($AT$75:AT85)),"")</f>
        <v/>
      </c>
      <c r="AI85" s="81" t="str">
        <f t="array" ref="AI85">IFERROR(INDEX($AT$75:$AW$706,SMALL(IF(COUNTIF($AJ$167,$AS$75:$AT$706),MATCH(ROW($AT$75:$AW$706),ROW($AT$75:$AW$706)),""),ROWS($AH$75:AI85)),COLUMNS($AT$75:AU85)),"")</f>
        <v/>
      </c>
      <c r="AJ85" s="82" t="str">
        <f t="array" ref="AJ85">IFERROR(INDEX($AT$75:$AW$706,SMALL(IF(COUNTIF($AJ$167,$AS$75:$AT$706),MATCH(ROW($AT$75:$AW$706),ROW($AT$75:$AW$706)),""),ROWS($AH$75:AJ85)),COLUMNS($AT$75:AV85)),"")</f>
        <v/>
      </c>
      <c r="AK85" s="82" t="str">
        <f t="array" ref="AK85">IFERROR(INDEX($AT$75:$AW$706,SMALL(IF(COUNTIF($AJ$167,$AS$75:$AT$706),MATCH(ROW($AT$75:$AW$706),ROW($AT$75:$AW$706)),""),ROWS($AH$75:AK85)),COLUMNS($AT$75:AW85)),"")</f>
        <v/>
      </c>
      <c r="AL85" s="37"/>
      <c r="AN85" s="73" t="s">
        <v>195</v>
      </c>
      <c r="AO85" s="73" t="s">
        <v>216</v>
      </c>
      <c r="AP85" s="73" t="s">
        <v>195</v>
      </c>
      <c r="AS85" s="73" t="s">
        <v>205</v>
      </c>
      <c r="AT85" s="73" t="s">
        <v>238</v>
      </c>
      <c r="AU85" s="73" t="s">
        <v>239</v>
      </c>
      <c r="AV85" s="67">
        <v>0</v>
      </c>
      <c r="AW85" s="67">
        <v>0</v>
      </c>
      <c r="AX85" s="43"/>
      <c r="AY85" s="134" t="s">
        <v>74</v>
      </c>
    </row>
    <row r="86" spans="20:51" ht="21" customHeight="1" x14ac:dyDescent="0.2">
      <c r="T86" s="44" t="s">
        <v>46</v>
      </c>
      <c r="U86" s="44" t="str">
        <f t="shared" si="1"/>
        <v/>
      </c>
      <c r="AG86" s="51"/>
      <c r="AH86" s="81" t="str">
        <f t="array" ref="AH86">IFERROR(INDEX($AT$75:$AW$706,SMALL(IF(COUNTIF($AJ$167,$AS$75:$AT$706),MATCH(ROW($AT$75:$AW$706),ROW($AT$75:$AW$706)),""),ROWS(AH$75:$AH86)),COLUMNS($AT$75:AT86)),"")</f>
        <v/>
      </c>
      <c r="AI86" s="81" t="str">
        <f t="array" ref="AI86">IFERROR(INDEX($AT$75:$AW$706,SMALL(IF(COUNTIF($AJ$167,$AS$75:$AT$706),MATCH(ROW($AT$75:$AW$706),ROW($AT$75:$AW$706)),""),ROWS($AH$75:AI86)),COLUMNS($AT$75:AU86)),"")</f>
        <v/>
      </c>
      <c r="AJ86" s="82" t="str">
        <f t="array" ref="AJ86">IFERROR(INDEX($AT$75:$AW$706,SMALL(IF(COUNTIF($AJ$167,$AS$75:$AT$706),MATCH(ROW($AT$75:$AW$706),ROW($AT$75:$AW$706)),""),ROWS($AH$75:AJ86)),COLUMNS($AT$75:AV86)),"")</f>
        <v/>
      </c>
      <c r="AK86" s="82" t="str">
        <f t="array" ref="AK86">IFERROR(INDEX($AT$75:$AW$706,SMALL(IF(COUNTIF($AJ$167,$AS$75:$AT$706),MATCH(ROW($AT$75:$AW$706),ROW($AT$75:$AW$706)),""),ROWS($AH$75:AK86)),COLUMNS($AT$75:AW86)),"")</f>
        <v/>
      </c>
      <c r="AL86" s="37"/>
      <c r="AN86" s="73" t="s">
        <v>196</v>
      </c>
      <c r="AO86" s="73" t="s">
        <v>217</v>
      </c>
      <c r="AP86" s="73" t="s">
        <v>196</v>
      </c>
      <c r="AS86" s="73" t="s">
        <v>205</v>
      </c>
      <c r="AT86" s="73" t="s">
        <v>240</v>
      </c>
      <c r="AU86" s="73" t="s">
        <v>241</v>
      </c>
      <c r="AV86" s="67">
        <v>0</v>
      </c>
      <c r="AW86" s="67">
        <v>0</v>
      </c>
      <c r="AX86" s="43"/>
      <c r="AY86" s="134" t="s">
        <v>75</v>
      </c>
    </row>
    <row r="87" spans="20:51" ht="21" customHeight="1" x14ac:dyDescent="0.2">
      <c r="AG87" s="51"/>
      <c r="AH87" s="81" t="str">
        <f t="array" ref="AH87">IFERROR(INDEX($AT$75:$AW$706,SMALL(IF(COUNTIF($AJ$167,$AS$75:$AT$706),MATCH(ROW($AT$75:$AW$706),ROW($AT$75:$AW$706)),""),ROWS(AH$75:$AH87)),COLUMNS($AT$75:AT87)),"")</f>
        <v/>
      </c>
      <c r="AI87" s="81" t="str">
        <f t="array" ref="AI87">IFERROR(INDEX($AT$75:$AW$706,SMALL(IF(COUNTIF($AJ$167,$AS$75:$AT$706),MATCH(ROW($AT$75:$AW$706),ROW($AT$75:$AW$706)),""),ROWS($AH$75:AI87)),COLUMNS($AT$75:AU87)),"")</f>
        <v/>
      </c>
      <c r="AJ87" s="82" t="str">
        <f t="array" ref="AJ87">IFERROR(INDEX($AT$75:$AW$706,SMALL(IF(COUNTIF($AJ$167,$AS$75:$AT$706),MATCH(ROW($AT$75:$AW$706),ROW($AT$75:$AW$706)),""),ROWS($AH$75:AJ87)),COLUMNS($AT$75:AV87)),"")</f>
        <v/>
      </c>
      <c r="AK87" s="82" t="str">
        <f t="array" ref="AK87">IFERROR(INDEX($AT$75:$AW$706,SMALL(IF(COUNTIF($AJ$167,$AS$75:$AT$706),MATCH(ROW($AT$75:$AW$706),ROW($AT$75:$AW$706)),""),ROWS($AH$75:AK87)),COLUMNS($AT$75:AW87)),"")</f>
        <v/>
      </c>
      <c r="AL87" s="37"/>
      <c r="AN87" s="73" t="s">
        <v>197</v>
      </c>
      <c r="AO87" s="73" t="s">
        <v>218</v>
      </c>
      <c r="AP87" s="73" t="s">
        <v>197</v>
      </c>
      <c r="AS87" s="73" t="s">
        <v>205</v>
      </c>
      <c r="AT87" s="73" t="s">
        <v>242</v>
      </c>
      <c r="AU87" s="73" t="s">
        <v>243</v>
      </c>
      <c r="AV87" s="67">
        <v>0</v>
      </c>
      <c r="AW87" s="67">
        <v>0</v>
      </c>
      <c r="AX87" s="43"/>
      <c r="AY87" s="134" t="s">
        <v>76</v>
      </c>
    </row>
    <row r="88" spans="20:51" ht="21" customHeight="1" x14ac:dyDescent="0.2">
      <c r="T88" s="74" t="s">
        <v>17</v>
      </c>
      <c r="U88" s="75" t="s">
        <v>57</v>
      </c>
      <c r="V88" s="75" t="s">
        <v>22</v>
      </c>
      <c r="W88" s="75" t="s">
        <v>23</v>
      </c>
      <c r="X88" s="75" t="s">
        <v>24</v>
      </c>
      <c r="Y88" s="75" t="s">
        <v>25</v>
      </c>
      <c r="Z88" s="75" t="s">
        <v>20</v>
      </c>
      <c r="AA88" s="75" t="s">
        <v>19</v>
      </c>
      <c r="AB88" s="76" t="s">
        <v>18</v>
      </c>
      <c r="AC88" s="76" t="s">
        <v>26</v>
      </c>
      <c r="AD88" s="77"/>
      <c r="AE88" s="44"/>
      <c r="AG88" s="51"/>
      <c r="AH88" s="81" t="str">
        <f t="array" ref="AH88">IFERROR(INDEX($AT$75:$AW$706,SMALL(IF(COUNTIF($AJ$167,$AS$75:$AT$706),MATCH(ROW($AT$75:$AW$706),ROW($AT$75:$AW$706)),""),ROWS(AH$75:$AH88)),COLUMNS($AT$75:AT88)),"")</f>
        <v/>
      </c>
      <c r="AI88" s="81" t="str">
        <f t="array" ref="AI88">IFERROR(INDEX($AT$75:$AW$706,SMALL(IF(COUNTIF($AJ$167,$AS$75:$AT$706),MATCH(ROW($AT$75:$AW$706),ROW($AT$75:$AW$706)),""),ROWS($AH$75:AI88)),COLUMNS($AT$75:AU88)),"")</f>
        <v/>
      </c>
      <c r="AJ88" s="82" t="str">
        <f t="array" ref="AJ88">IFERROR(INDEX($AT$75:$AW$706,SMALL(IF(COUNTIF($AJ$167,$AS$75:$AT$706),MATCH(ROW($AT$75:$AW$706),ROW($AT$75:$AW$706)),""),ROWS($AH$75:AJ88)),COLUMNS($AT$75:AV88)),"")</f>
        <v/>
      </c>
      <c r="AK88" s="82" t="str">
        <f t="array" ref="AK88">IFERROR(INDEX($AT$75:$AW$706,SMALL(IF(COUNTIF($AJ$167,$AS$75:$AT$706),MATCH(ROW($AT$75:$AW$706),ROW($AT$75:$AW$706)),""),ROWS($AH$75:AK88)),COLUMNS($AT$75:AW88)),"")</f>
        <v/>
      </c>
      <c r="AL88" s="37"/>
      <c r="AN88" s="73"/>
      <c r="AO88" s="73"/>
      <c r="AP88" s="73"/>
      <c r="AS88" s="73" t="s">
        <v>205</v>
      </c>
      <c r="AT88" s="73" t="s">
        <v>244</v>
      </c>
      <c r="AU88" s="73" t="s">
        <v>245</v>
      </c>
      <c r="AV88" s="67">
        <v>0</v>
      </c>
      <c r="AW88" s="67">
        <v>0</v>
      </c>
      <c r="AX88" s="43"/>
      <c r="AY88" s="134" t="s">
        <v>77</v>
      </c>
    </row>
    <row r="89" spans="20:51" ht="21" customHeight="1" x14ac:dyDescent="0.2">
      <c r="T89" s="78" t="str">
        <f t="shared" ref="T89:T108" si="2">P33</f>
        <v/>
      </c>
      <c r="U89" s="44">
        <f t="shared" ref="U89:U108" si="3">E33</f>
        <v>1</v>
      </c>
      <c r="V89" s="46">
        <f t="shared" ref="V89:V108" si="4">F33</f>
        <v>0</v>
      </c>
      <c r="W89" s="46">
        <f t="shared" ref="W89:W108" si="5">H33</f>
        <v>0</v>
      </c>
      <c r="X89" s="78">
        <f t="shared" ref="X89:X108" si="6">I33</f>
        <v>0</v>
      </c>
      <c r="Y89" s="78">
        <f t="shared" ref="Y89:Y108" si="7">J33</f>
        <v>0</v>
      </c>
      <c r="Z89" s="46" t="e">
        <f t="shared" ref="Z89:Z108" si="8">O33</f>
        <v>#N/A</v>
      </c>
      <c r="AA89" s="46" t="e">
        <f t="shared" ref="AA89:AA108" si="9">N33</f>
        <v>#N/A</v>
      </c>
      <c r="AB89" s="78">
        <f t="shared" ref="AB89:AB108" si="10">D33</f>
        <v>0</v>
      </c>
      <c r="AC89" s="44" t="str">
        <f t="shared" ref="AC89:AC108" si="11">C33</f>
        <v/>
      </c>
      <c r="AD89" s="23"/>
      <c r="AE89" s="44"/>
      <c r="AG89" s="51"/>
      <c r="AH89" s="81" t="str">
        <f t="array" ref="AH89">IFERROR(INDEX($AT$75:$AW$706,SMALL(IF(COUNTIF($AJ$167,$AS$75:$AT$706),MATCH(ROW($AT$75:$AW$706),ROW($AT$75:$AW$706)),""),ROWS(AH$75:$AH89)),COLUMNS($AT$75:AT89)),"")</f>
        <v/>
      </c>
      <c r="AI89" s="81" t="str">
        <f t="array" ref="AI89">IFERROR(INDEX($AT$75:$AW$706,SMALL(IF(COUNTIF($AJ$167,$AS$75:$AT$706),MATCH(ROW($AT$75:$AW$706),ROW($AT$75:$AW$706)),""),ROWS($AH$75:AI89)),COLUMNS($AT$75:AU89)),"")</f>
        <v/>
      </c>
      <c r="AJ89" s="82" t="str">
        <f t="array" ref="AJ89">IFERROR(INDEX($AT$75:$AW$706,SMALL(IF(COUNTIF($AJ$167,$AS$75:$AT$706),MATCH(ROW($AT$75:$AW$706),ROW($AT$75:$AW$706)),""),ROWS($AH$75:AJ89)),COLUMNS($AT$75:AV89)),"")</f>
        <v/>
      </c>
      <c r="AK89" s="82" t="str">
        <f t="array" ref="AK89">IFERROR(INDEX($AT$75:$AW$706,SMALL(IF(COUNTIF($AJ$167,$AS$75:$AT$706),MATCH(ROW($AT$75:$AW$706),ROW($AT$75:$AW$706)),""),ROWS($AH$75:AK89)),COLUMNS($AT$75:AW89)),"")</f>
        <v/>
      </c>
      <c r="AL89" s="37"/>
      <c r="AN89" s="73"/>
      <c r="AO89" s="73"/>
      <c r="AP89" s="73"/>
      <c r="AS89" s="73" t="s">
        <v>205</v>
      </c>
      <c r="AT89" s="73" t="s">
        <v>246</v>
      </c>
      <c r="AU89" s="73" t="s">
        <v>247</v>
      </c>
      <c r="AV89" s="67">
        <v>0</v>
      </c>
      <c r="AW89" s="67">
        <v>0</v>
      </c>
      <c r="AX89" s="43"/>
      <c r="AY89" s="134" t="s">
        <v>78</v>
      </c>
    </row>
    <row r="90" spans="20:51" ht="21" customHeight="1" x14ac:dyDescent="0.2">
      <c r="T90" s="78" t="str">
        <f t="shared" si="2"/>
        <v/>
      </c>
      <c r="U90" s="44">
        <f t="shared" si="3"/>
        <v>1</v>
      </c>
      <c r="V90" s="46">
        <f t="shared" si="4"/>
        <v>0</v>
      </c>
      <c r="W90" s="46">
        <f t="shared" si="5"/>
        <v>0</v>
      </c>
      <c r="X90" s="78">
        <f t="shared" si="6"/>
        <v>0</v>
      </c>
      <c r="Y90" s="78">
        <f t="shared" si="7"/>
        <v>0</v>
      </c>
      <c r="Z90" s="46" t="e">
        <f t="shared" si="8"/>
        <v>#N/A</v>
      </c>
      <c r="AA90" s="46" t="e">
        <f t="shared" si="9"/>
        <v>#N/A</v>
      </c>
      <c r="AB90" s="78">
        <f t="shared" si="10"/>
        <v>0</v>
      </c>
      <c r="AC90" s="44" t="str">
        <f t="shared" si="11"/>
        <v/>
      </c>
      <c r="AD90" s="23"/>
      <c r="AE90" s="44"/>
      <c r="AG90" s="51"/>
      <c r="AH90" s="81" t="str">
        <f t="array" ref="AH90">IFERROR(INDEX($AT$75:$AW$706,SMALL(IF(COUNTIF($AJ$167,$AS$75:$AT$706),MATCH(ROW($AT$75:$AW$706),ROW($AT$75:$AW$706)),""),ROWS(AH$75:$AH90)),COLUMNS($AT$75:AT90)),"")</f>
        <v/>
      </c>
      <c r="AI90" s="81" t="str">
        <f t="array" ref="AI90">IFERROR(INDEX($AT$75:$AW$706,SMALL(IF(COUNTIF($AJ$167,$AS$75:$AT$706),MATCH(ROW($AT$75:$AW$706),ROW($AT$75:$AW$706)),""),ROWS($AH$75:AI90)),COLUMNS($AT$75:AU90)),"")</f>
        <v/>
      </c>
      <c r="AJ90" s="82" t="str">
        <f t="array" ref="AJ90">IFERROR(INDEX($AT$75:$AW$706,SMALL(IF(COUNTIF($AJ$167,$AS$75:$AT$706),MATCH(ROW($AT$75:$AW$706),ROW($AT$75:$AW$706)),""),ROWS($AH$75:AJ90)),COLUMNS($AT$75:AV90)),"")</f>
        <v/>
      </c>
      <c r="AK90" s="82" t="str">
        <f t="array" ref="AK90">IFERROR(INDEX($AT$75:$AW$706,SMALL(IF(COUNTIF($AJ$167,$AS$75:$AT$706),MATCH(ROW($AT$75:$AW$706),ROW($AT$75:$AW$706)),""),ROWS($AH$75:AK90)),COLUMNS($AT$75:AW90)),"")</f>
        <v/>
      </c>
      <c r="AL90" s="37"/>
      <c r="AN90" s="73"/>
      <c r="AO90" s="73"/>
      <c r="AP90" s="73"/>
      <c r="AS90" s="73" t="s">
        <v>205</v>
      </c>
      <c r="AT90" s="73" t="s">
        <v>248</v>
      </c>
      <c r="AU90" s="73" t="s">
        <v>249</v>
      </c>
      <c r="AV90" s="67">
        <v>0</v>
      </c>
      <c r="AW90" s="67">
        <v>0</v>
      </c>
      <c r="AX90" s="43"/>
      <c r="AY90" s="134" t="s">
        <v>79</v>
      </c>
    </row>
    <row r="91" spans="20:51" ht="21" customHeight="1" x14ac:dyDescent="0.2">
      <c r="T91" s="78" t="str">
        <f t="shared" si="2"/>
        <v/>
      </c>
      <c r="U91" s="44">
        <f t="shared" si="3"/>
        <v>1</v>
      </c>
      <c r="V91" s="46">
        <f t="shared" si="4"/>
        <v>0</v>
      </c>
      <c r="W91" s="46">
        <f t="shared" si="5"/>
        <v>0</v>
      </c>
      <c r="X91" s="78">
        <f t="shared" si="6"/>
        <v>0</v>
      </c>
      <c r="Y91" s="78">
        <f t="shared" si="7"/>
        <v>0</v>
      </c>
      <c r="Z91" s="46" t="e">
        <f t="shared" si="8"/>
        <v>#N/A</v>
      </c>
      <c r="AA91" s="46" t="e">
        <f t="shared" si="9"/>
        <v>#N/A</v>
      </c>
      <c r="AB91" s="78">
        <f t="shared" si="10"/>
        <v>0</v>
      </c>
      <c r="AC91" s="44" t="str">
        <f t="shared" si="11"/>
        <v/>
      </c>
      <c r="AD91" s="23"/>
      <c r="AE91" s="44"/>
      <c r="AG91" s="51"/>
      <c r="AH91" s="81" t="str">
        <f t="array" ref="AH91">IFERROR(INDEX($AT$75:$AW$706,SMALL(IF(COUNTIF($AJ$167,$AS$75:$AT$706),MATCH(ROW($AT$75:$AW$706),ROW($AT$75:$AW$706)),""),ROWS(AH$75:$AH91)),COLUMNS($AT$75:AT91)),"")</f>
        <v/>
      </c>
      <c r="AI91" s="81" t="str">
        <f t="array" ref="AI91">IFERROR(INDEX($AT$75:$AW$706,SMALL(IF(COUNTIF($AJ$167,$AS$75:$AT$706),MATCH(ROW($AT$75:$AW$706),ROW($AT$75:$AW$706)),""),ROWS($AH$75:AI91)),COLUMNS($AT$75:AU91)),"")</f>
        <v/>
      </c>
      <c r="AJ91" s="82" t="str">
        <f t="array" ref="AJ91">IFERROR(INDEX($AT$75:$AW$706,SMALL(IF(COUNTIF($AJ$167,$AS$75:$AT$706),MATCH(ROW($AT$75:$AW$706),ROW($AT$75:$AW$706)),""),ROWS($AH$75:AJ91)),COLUMNS($AT$75:AV91)),"")</f>
        <v/>
      </c>
      <c r="AK91" s="82" t="str">
        <f t="array" ref="AK91">IFERROR(INDEX($AT$75:$AW$706,SMALL(IF(COUNTIF($AJ$167,$AS$75:$AT$706),MATCH(ROW($AT$75:$AW$706),ROW($AT$75:$AW$706)),""),ROWS($AH$75:AK91)),COLUMNS($AT$75:AW91)),"")</f>
        <v/>
      </c>
      <c r="AL91" s="37"/>
      <c r="AN91" s="73"/>
      <c r="AO91" s="73"/>
      <c r="AP91" s="73"/>
      <c r="AS91" s="73" t="s">
        <v>205</v>
      </c>
      <c r="AT91" s="73" t="s">
        <v>250</v>
      </c>
      <c r="AU91" s="73" t="s">
        <v>251</v>
      </c>
      <c r="AV91" s="67">
        <v>0</v>
      </c>
      <c r="AW91" s="67">
        <v>0</v>
      </c>
      <c r="AX91" s="43"/>
      <c r="AY91" s="134" t="s">
        <v>80</v>
      </c>
    </row>
    <row r="92" spans="20:51" ht="21" customHeight="1" x14ac:dyDescent="0.2">
      <c r="T92" s="78" t="str">
        <f t="shared" si="2"/>
        <v/>
      </c>
      <c r="U92" s="44">
        <f t="shared" si="3"/>
        <v>1</v>
      </c>
      <c r="V92" s="46">
        <f t="shared" si="4"/>
        <v>0</v>
      </c>
      <c r="W92" s="46">
        <f t="shared" si="5"/>
        <v>0</v>
      </c>
      <c r="X92" s="78">
        <f t="shared" si="6"/>
        <v>0</v>
      </c>
      <c r="Y92" s="78">
        <f t="shared" si="7"/>
        <v>0</v>
      </c>
      <c r="Z92" s="46" t="e">
        <f t="shared" si="8"/>
        <v>#N/A</v>
      </c>
      <c r="AA92" s="46" t="e">
        <f t="shared" si="9"/>
        <v>#N/A</v>
      </c>
      <c r="AB92" s="78">
        <f t="shared" si="10"/>
        <v>0</v>
      </c>
      <c r="AC92" s="44" t="str">
        <f t="shared" si="11"/>
        <v/>
      </c>
      <c r="AD92" s="23"/>
      <c r="AE92" s="44"/>
      <c r="AG92" s="51"/>
      <c r="AH92" s="81" t="str">
        <f t="array" ref="AH92">IFERROR(INDEX($AT$75:$AW$706,SMALL(IF(COUNTIF($AJ$167,$AS$75:$AT$706),MATCH(ROW($AT$75:$AW$706),ROW($AT$75:$AW$706)),""),ROWS(AH$75:$AH92)),COLUMNS($AT$75:AT92)),"")</f>
        <v/>
      </c>
      <c r="AI92" s="81" t="str">
        <f t="array" ref="AI92">IFERROR(INDEX($AT$75:$AW$706,SMALL(IF(COUNTIF($AJ$167,$AS$75:$AT$706),MATCH(ROW($AT$75:$AW$706),ROW($AT$75:$AW$706)),""),ROWS($AH$75:AI92)),COLUMNS($AT$75:AU92)),"")</f>
        <v/>
      </c>
      <c r="AJ92" s="82" t="str">
        <f t="array" ref="AJ92">IFERROR(INDEX($AT$75:$AW$706,SMALL(IF(COUNTIF($AJ$167,$AS$75:$AT$706),MATCH(ROW($AT$75:$AW$706),ROW($AT$75:$AW$706)),""),ROWS($AH$75:AJ92)),COLUMNS($AT$75:AV92)),"")</f>
        <v/>
      </c>
      <c r="AK92" s="82" t="str">
        <f t="array" ref="AK92">IFERROR(INDEX($AT$75:$AW$706,SMALL(IF(COUNTIF($AJ$167,$AS$75:$AT$706),MATCH(ROW($AT$75:$AW$706),ROW($AT$75:$AW$706)),""),ROWS($AH$75:AK92)),COLUMNS($AT$75:AW92)),"")</f>
        <v/>
      </c>
      <c r="AL92" s="37"/>
      <c r="AN92" s="73"/>
      <c r="AO92" s="73"/>
      <c r="AP92" s="73"/>
      <c r="AS92" s="73" t="s">
        <v>58</v>
      </c>
      <c r="AT92" s="73" t="s">
        <v>252</v>
      </c>
      <c r="AU92" s="73" t="s">
        <v>253</v>
      </c>
      <c r="AV92" s="67">
        <v>0</v>
      </c>
      <c r="AW92" s="67">
        <v>0</v>
      </c>
      <c r="AX92" s="43"/>
      <c r="AY92" s="134" t="s">
        <v>81</v>
      </c>
    </row>
    <row r="93" spans="20:51" ht="21" customHeight="1" x14ac:dyDescent="0.2">
      <c r="T93" s="78" t="str">
        <f t="shared" si="2"/>
        <v/>
      </c>
      <c r="U93" s="44">
        <f t="shared" si="3"/>
        <v>1</v>
      </c>
      <c r="V93" s="46">
        <f t="shared" si="4"/>
        <v>0</v>
      </c>
      <c r="W93" s="46">
        <f t="shared" si="5"/>
        <v>0</v>
      </c>
      <c r="X93" s="78">
        <f t="shared" si="6"/>
        <v>0</v>
      </c>
      <c r="Y93" s="78">
        <f t="shared" si="7"/>
        <v>0</v>
      </c>
      <c r="Z93" s="46" t="e">
        <f t="shared" si="8"/>
        <v>#N/A</v>
      </c>
      <c r="AA93" s="46" t="e">
        <f t="shared" si="9"/>
        <v>#N/A</v>
      </c>
      <c r="AB93" s="78">
        <f t="shared" si="10"/>
        <v>0</v>
      </c>
      <c r="AC93" s="44" t="str">
        <f t="shared" si="11"/>
        <v/>
      </c>
      <c r="AD93" s="23"/>
      <c r="AE93" s="44"/>
      <c r="AG93" s="51"/>
      <c r="AH93" s="81" t="str">
        <f t="array" ref="AH93">IFERROR(INDEX($AT$75:$AW$706,SMALL(IF(COUNTIF($AJ$167,$AS$75:$AT$706),MATCH(ROW($AT$75:$AW$706),ROW($AT$75:$AW$706)),""),ROWS(AH$75:$AH93)),COLUMNS($AT$75:AT93)),"")</f>
        <v/>
      </c>
      <c r="AI93" s="81" t="str">
        <f t="array" ref="AI93">IFERROR(INDEX($AT$75:$AW$706,SMALL(IF(COUNTIF($AJ$167,$AS$75:$AT$706),MATCH(ROW($AT$75:$AW$706),ROW($AT$75:$AW$706)),""),ROWS($AH$75:AI93)),COLUMNS($AT$75:AU93)),"")</f>
        <v/>
      </c>
      <c r="AJ93" s="82" t="str">
        <f t="array" ref="AJ93">IFERROR(INDEX($AT$75:$AW$706,SMALL(IF(COUNTIF($AJ$167,$AS$75:$AT$706),MATCH(ROW($AT$75:$AW$706),ROW($AT$75:$AW$706)),""),ROWS($AH$75:AJ93)),COLUMNS($AT$75:AV93)),"")</f>
        <v/>
      </c>
      <c r="AK93" s="82" t="str">
        <f t="array" ref="AK93">IFERROR(INDEX($AT$75:$AW$706,SMALL(IF(COUNTIF($AJ$167,$AS$75:$AT$706),MATCH(ROW($AT$75:$AW$706),ROW($AT$75:$AW$706)),""),ROWS($AH$75:AK93)),COLUMNS($AT$75:AW93)),"")</f>
        <v/>
      </c>
      <c r="AL93" s="37"/>
      <c r="AN93" s="73"/>
      <c r="AO93" s="73"/>
      <c r="AP93" s="73"/>
      <c r="AS93" s="73" t="s">
        <v>58</v>
      </c>
      <c r="AT93" s="73" t="s">
        <v>254</v>
      </c>
      <c r="AU93" s="73" t="s">
        <v>255</v>
      </c>
      <c r="AV93" s="67">
        <v>0</v>
      </c>
      <c r="AW93" s="67">
        <v>0</v>
      </c>
      <c r="AX93" s="43"/>
      <c r="AY93" s="134" t="s">
        <v>82</v>
      </c>
    </row>
    <row r="94" spans="20:51" ht="21" customHeight="1" x14ac:dyDescent="0.2">
      <c r="T94" s="78" t="str">
        <f t="shared" si="2"/>
        <v/>
      </c>
      <c r="U94" s="44">
        <f t="shared" si="3"/>
        <v>1</v>
      </c>
      <c r="V94" s="46">
        <f t="shared" si="4"/>
        <v>0</v>
      </c>
      <c r="W94" s="46">
        <f t="shared" si="5"/>
        <v>0</v>
      </c>
      <c r="X94" s="78">
        <f t="shared" si="6"/>
        <v>0</v>
      </c>
      <c r="Y94" s="78">
        <f t="shared" si="7"/>
        <v>0</v>
      </c>
      <c r="Z94" s="46" t="e">
        <f t="shared" si="8"/>
        <v>#N/A</v>
      </c>
      <c r="AA94" s="46" t="e">
        <f t="shared" si="9"/>
        <v>#N/A</v>
      </c>
      <c r="AB94" s="78">
        <f t="shared" si="10"/>
        <v>0</v>
      </c>
      <c r="AC94" s="44" t="str">
        <f t="shared" si="11"/>
        <v/>
      </c>
      <c r="AD94" s="23"/>
      <c r="AE94" s="44"/>
      <c r="AG94" s="51"/>
      <c r="AH94" s="81" t="str">
        <f t="array" ref="AH94">IFERROR(INDEX($AT$75:$AW$706,SMALL(IF(COUNTIF($AJ$167,$AS$75:$AT$706),MATCH(ROW($AT$75:$AW$706),ROW($AT$75:$AW$706)),""),ROWS(AH$75:$AH94)),COLUMNS($AT$75:AT94)),"")</f>
        <v/>
      </c>
      <c r="AI94" s="81" t="str">
        <f t="array" ref="AI94">IFERROR(INDEX($AT$75:$AW$706,SMALL(IF(COUNTIF($AJ$167,$AS$75:$AT$706),MATCH(ROW($AT$75:$AW$706),ROW($AT$75:$AW$706)),""),ROWS($AH$75:AI94)),COLUMNS($AT$75:AU94)),"")</f>
        <v/>
      </c>
      <c r="AJ94" s="82" t="str">
        <f t="array" ref="AJ94">IFERROR(INDEX($AT$75:$AW$706,SMALL(IF(COUNTIF($AJ$167,$AS$75:$AT$706),MATCH(ROW($AT$75:$AW$706),ROW($AT$75:$AW$706)),""),ROWS($AH$75:AJ94)),COLUMNS($AT$75:AV94)),"")</f>
        <v/>
      </c>
      <c r="AK94" s="82" t="str">
        <f t="array" ref="AK94">IFERROR(INDEX($AT$75:$AW$706,SMALL(IF(COUNTIF($AJ$167,$AS$75:$AT$706),MATCH(ROW($AT$75:$AW$706),ROW($AT$75:$AW$706)),""),ROWS($AH$75:AK94)),COLUMNS($AT$75:AW94)),"")</f>
        <v/>
      </c>
      <c r="AL94" s="37"/>
      <c r="AN94" s="73"/>
      <c r="AO94" s="73"/>
      <c r="AP94" s="73"/>
      <c r="AS94" s="73" t="s">
        <v>58</v>
      </c>
      <c r="AT94" s="73" t="s">
        <v>256</v>
      </c>
      <c r="AU94" s="73" t="s">
        <v>257</v>
      </c>
      <c r="AV94" s="67">
        <v>0</v>
      </c>
      <c r="AW94" s="67">
        <v>0</v>
      </c>
      <c r="AX94" s="43"/>
      <c r="AY94" s="134" t="s">
        <v>83</v>
      </c>
    </row>
    <row r="95" spans="20:51" ht="21" customHeight="1" x14ac:dyDescent="0.2">
      <c r="T95" s="78" t="str">
        <f t="shared" si="2"/>
        <v/>
      </c>
      <c r="U95" s="44">
        <f t="shared" si="3"/>
        <v>1</v>
      </c>
      <c r="V95" s="46">
        <f t="shared" si="4"/>
        <v>0</v>
      </c>
      <c r="W95" s="46">
        <f t="shared" si="5"/>
        <v>0</v>
      </c>
      <c r="X95" s="78">
        <f t="shared" si="6"/>
        <v>0</v>
      </c>
      <c r="Y95" s="78">
        <f t="shared" si="7"/>
        <v>0</v>
      </c>
      <c r="Z95" s="46" t="e">
        <f t="shared" si="8"/>
        <v>#N/A</v>
      </c>
      <c r="AA95" s="46" t="e">
        <f t="shared" si="9"/>
        <v>#N/A</v>
      </c>
      <c r="AB95" s="78">
        <f t="shared" si="10"/>
        <v>0</v>
      </c>
      <c r="AC95" s="44" t="str">
        <f t="shared" si="11"/>
        <v/>
      </c>
      <c r="AD95" s="23"/>
      <c r="AE95" s="44"/>
      <c r="AG95" s="51"/>
      <c r="AH95" s="81" t="str">
        <f t="array" ref="AH95">IFERROR(INDEX($AT$75:$AW$706,SMALL(IF(COUNTIF($AJ$167,$AS$75:$AT$706),MATCH(ROW($AT$75:$AW$706),ROW($AT$75:$AW$706)),""),ROWS(AH$75:$AH95)),COLUMNS($AT$75:AT95)),"")</f>
        <v/>
      </c>
      <c r="AI95" s="81" t="str">
        <f t="array" ref="AI95">IFERROR(INDEX($AT$75:$AW$706,SMALL(IF(COUNTIF($AJ$167,$AS$75:$AT$706),MATCH(ROW($AT$75:$AW$706),ROW($AT$75:$AW$706)),""),ROWS($AH$75:AI95)),COLUMNS($AT$75:AU95)),"")</f>
        <v/>
      </c>
      <c r="AJ95" s="82" t="str">
        <f t="array" ref="AJ95">IFERROR(INDEX($AT$75:$AW$706,SMALL(IF(COUNTIF($AJ$167,$AS$75:$AT$706),MATCH(ROW($AT$75:$AW$706),ROW($AT$75:$AW$706)),""),ROWS($AH$75:AJ95)),COLUMNS($AT$75:AV95)),"")</f>
        <v/>
      </c>
      <c r="AK95" s="82" t="str">
        <f t="array" ref="AK95">IFERROR(INDEX($AT$75:$AW$706,SMALL(IF(COUNTIF($AJ$167,$AS$75:$AT$706),MATCH(ROW($AT$75:$AW$706),ROW($AT$75:$AW$706)),""),ROWS($AH$75:AK95)),COLUMNS($AT$75:AW95)),"")</f>
        <v/>
      </c>
      <c r="AL95" s="37"/>
      <c r="AN95" s="73"/>
      <c r="AO95" s="73"/>
      <c r="AP95" s="73"/>
      <c r="AS95" s="73" t="s">
        <v>58</v>
      </c>
      <c r="AT95" s="73" t="s">
        <v>258</v>
      </c>
      <c r="AU95" s="73" t="s">
        <v>259</v>
      </c>
      <c r="AV95" s="67">
        <v>0</v>
      </c>
      <c r="AW95" s="67">
        <v>0</v>
      </c>
      <c r="AX95" s="43"/>
      <c r="AY95" s="134" t="s">
        <v>84</v>
      </c>
    </row>
    <row r="96" spans="20:51" ht="21" customHeight="1" x14ac:dyDescent="0.2">
      <c r="T96" s="78" t="str">
        <f t="shared" si="2"/>
        <v/>
      </c>
      <c r="U96" s="44">
        <f t="shared" si="3"/>
        <v>1</v>
      </c>
      <c r="V96" s="46">
        <f t="shared" si="4"/>
        <v>0</v>
      </c>
      <c r="W96" s="46">
        <f t="shared" si="5"/>
        <v>0</v>
      </c>
      <c r="X96" s="78">
        <f t="shared" si="6"/>
        <v>0</v>
      </c>
      <c r="Y96" s="78">
        <f t="shared" si="7"/>
        <v>0</v>
      </c>
      <c r="Z96" s="46" t="e">
        <f t="shared" si="8"/>
        <v>#N/A</v>
      </c>
      <c r="AA96" s="46" t="e">
        <f t="shared" si="9"/>
        <v>#N/A</v>
      </c>
      <c r="AB96" s="78">
        <f t="shared" si="10"/>
        <v>0</v>
      </c>
      <c r="AC96" s="44" t="str">
        <f t="shared" si="11"/>
        <v/>
      </c>
      <c r="AD96" s="23"/>
      <c r="AE96" s="44"/>
      <c r="AG96" s="51"/>
      <c r="AH96" s="81" t="str">
        <f t="array" ref="AH96">IFERROR(INDEX($AT$75:$AW$706,SMALL(IF(COUNTIF($AJ$167,$AS$75:$AT$706),MATCH(ROW($AT$75:$AW$706),ROW($AT$75:$AW$706)),""),ROWS(AH$75:$AH96)),COLUMNS($AT$75:AT96)),"")</f>
        <v/>
      </c>
      <c r="AI96" s="81" t="str">
        <f t="array" ref="AI96">IFERROR(INDEX($AT$75:$AW$706,SMALL(IF(COUNTIF($AJ$167,$AS$75:$AT$706),MATCH(ROW($AT$75:$AW$706),ROW($AT$75:$AW$706)),""),ROWS($AH$75:AI96)),COLUMNS($AT$75:AU96)),"")</f>
        <v/>
      </c>
      <c r="AJ96" s="82" t="str">
        <f t="array" ref="AJ96">IFERROR(INDEX($AT$75:$AW$706,SMALL(IF(COUNTIF($AJ$167,$AS$75:$AT$706),MATCH(ROW($AT$75:$AW$706),ROW($AT$75:$AW$706)),""),ROWS($AH$75:AJ96)),COLUMNS($AT$75:AV96)),"")</f>
        <v/>
      </c>
      <c r="AK96" s="82" t="str">
        <f t="array" ref="AK96">IFERROR(INDEX($AT$75:$AW$706,SMALL(IF(COUNTIF($AJ$167,$AS$75:$AT$706),MATCH(ROW($AT$75:$AW$706),ROW($AT$75:$AW$706)),""),ROWS($AH$75:AK96)),COLUMNS($AT$75:AW96)),"")</f>
        <v/>
      </c>
      <c r="AL96" s="37"/>
      <c r="AN96" s="73"/>
      <c r="AO96" s="73"/>
      <c r="AP96" s="73"/>
      <c r="AS96" s="73" t="s">
        <v>58</v>
      </c>
      <c r="AT96" s="73" t="s">
        <v>260</v>
      </c>
      <c r="AU96" s="73" t="s">
        <v>261</v>
      </c>
      <c r="AV96" s="67">
        <v>0</v>
      </c>
      <c r="AW96" s="67">
        <v>0</v>
      </c>
      <c r="AX96" s="43"/>
      <c r="AY96" s="134" t="s">
        <v>85</v>
      </c>
    </row>
    <row r="97" spans="20:51" ht="21" customHeight="1" x14ac:dyDescent="0.2">
      <c r="T97" s="78" t="str">
        <f t="shared" si="2"/>
        <v/>
      </c>
      <c r="U97" s="44">
        <f t="shared" si="3"/>
        <v>1</v>
      </c>
      <c r="V97" s="46">
        <f t="shared" si="4"/>
        <v>0</v>
      </c>
      <c r="W97" s="46">
        <f t="shared" si="5"/>
        <v>0</v>
      </c>
      <c r="X97" s="78">
        <f t="shared" si="6"/>
        <v>0</v>
      </c>
      <c r="Y97" s="78">
        <f t="shared" si="7"/>
        <v>0</v>
      </c>
      <c r="Z97" s="46" t="e">
        <f t="shared" si="8"/>
        <v>#N/A</v>
      </c>
      <c r="AA97" s="46" t="e">
        <f t="shared" si="9"/>
        <v>#N/A</v>
      </c>
      <c r="AB97" s="78">
        <f t="shared" si="10"/>
        <v>0</v>
      </c>
      <c r="AC97" s="44" t="str">
        <f t="shared" si="11"/>
        <v/>
      </c>
      <c r="AD97" s="23"/>
      <c r="AE97" s="44"/>
      <c r="AG97" s="51"/>
      <c r="AH97" s="81" t="str">
        <f t="array" ref="AH97">IFERROR(INDEX($AT$75:$AW$706,SMALL(IF(COUNTIF($AJ$167,$AS$75:$AT$706),MATCH(ROW($AT$75:$AW$706),ROW($AT$75:$AW$706)),""),ROWS(AH$75:$AH97)),COLUMNS($AT$75:AT97)),"")</f>
        <v/>
      </c>
      <c r="AI97" s="81" t="str">
        <f t="array" ref="AI97">IFERROR(INDEX($AT$75:$AW$706,SMALL(IF(COUNTIF($AJ$167,$AS$75:$AT$706),MATCH(ROW($AT$75:$AW$706),ROW($AT$75:$AW$706)),""),ROWS($AH$75:AI97)),COLUMNS($AT$75:AU97)),"")</f>
        <v/>
      </c>
      <c r="AJ97" s="82" t="str">
        <f t="array" ref="AJ97">IFERROR(INDEX($AT$75:$AW$706,SMALL(IF(COUNTIF($AJ$167,$AS$75:$AT$706),MATCH(ROW($AT$75:$AW$706),ROW($AT$75:$AW$706)),""),ROWS($AH$75:AJ97)),COLUMNS($AT$75:AV97)),"")</f>
        <v/>
      </c>
      <c r="AK97" s="82" t="str">
        <f t="array" ref="AK97">IFERROR(INDEX($AT$75:$AW$706,SMALL(IF(COUNTIF($AJ$167,$AS$75:$AT$706),MATCH(ROW($AT$75:$AW$706),ROW($AT$75:$AW$706)),""),ROWS($AH$75:AK97)),COLUMNS($AT$75:AW97)),"")</f>
        <v/>
      </c>
      <c r="AL97" s="37"/>
      <c r="AN97" s="73"/>
      <c r="AO97" s="73"/>
      <c r="AP97" s="73"/>
      <c r="AS97" s="73" t="s">
        <v>58</v>
      </c>
      <c r="AT97" s="73" t="s">
        <v>262</v>
      </c>
      <c r="AU97" s="73" t="s">
        <v>263</v>
      </c>
      <c r="AV97" s="67">
        <v>0</v>
      </c>
      <c r="AW97" s="67">
        <v>0</v>
      </c>
      <c r="AX97" s="43"/>
      <c r="AY97" s="134" t="s">
        <v>86</v>
      </c>
    </row>
    <row r="98" spans="20:51" ht="21" customHeight="1" x14ac:dyDescent="0.2">
      <c r="T98" s="78" t="str">
        <f t="shared" si="2"/>
        <v/>
      </c>
      <c r="U98" s="44">
        <f t="shared" si="3"/>
        <v>1</v>
      </c>
      <c r="V98" s="46">
        <f t="shared" si="4"/>
        <v>0</v>
      </c>
      <c r="W98" s="46">
        <f t="shared" si="5"/>
        <v>0</v>
      </c>
      <c r="X98" s="78">
        <f t="shared" si="6"/>
        <v>0</v>
      </c>
      <c r="Y98" s="78">
        <f t="shared" si="7"/>
        <v>0</v>
      </c>
      <c r="Z98" s="46" t="e">
        <f t="shared" si="8"/>
        <v>#N/A</v>
      </c>
      <c r="AA98" s="46" t="e">
        <f t="shared" si="9"/>
        <v>#N/A</v>
      </c>
      <c r="AB98" s="78">
        <f t="shared" si="10"/>
        <v>0</v>
      </c>
      <c r="AC98" s="44" t="str">
        <f t="shared" si="11"/>
        <v/>
      </c>
      <c r="AD98" s="23"/>
      <c r="AE98" s="44"/>
      <c r="AG98" s="51"/>
      <c r="AH98" s="81" t="str">
        <f t="array" ref="AH98">IFERROR(INDEX($AT$75:$AW$706,SMALL(IF(COUNTIF($AJ$167,$AS$75:$AT$706),MATCH(ROW($AT$75:$AW$706),ROW($AT$75:$AW$706)),""),ROWS(AH$75:$AH98)),COLUMNS($AT$75:AT98)),"")</f>
        <v/>
      </c>
      <c r="AI98" s="81" t="str">
        <f t="array" ref="AI98">IFERROR(INDEX($AT$75:$AW$706,SMALL(IF(COUNTIF($AJ$167,$AS$75:$AT$706),MATCH(ROW($AT$75:$AW$706),ROW($AT$75:$AW$706)),""),ROWS($AH$75:AI98)),COLUMNS($AT$75:AU98)),"")</f>
        <v/>
      </c>
      <c r="AJ98" s="82" t="str">
        <f t="array" ref="AJ98">IFERROR(INDEX($AT$75:$AW$706,SMALL(IF(COUNTIF($AJ$167,$AS$75:$AT$706),MATCH(ROW($AT$75:$AW$706),ROW($AT$75:$AW$706)),""),ROWS($AH$75:AJ98)),COLUMNS($AT$75:AV98)),"")</f>
        <v/>
      </c>
      <c r="AK98" s="82" t="str">
        <f t="array" ref="AK98">IFERROR(INDEX($AT$75:$AW$706,SMALL(IF(COUNTIF($AJ$167,$AS$75:$AT$706),MATCH(ROW($AT$75:$AW$706),ROW($AT$75:$AW$706)),""),ROWS($AH$75:AK98)),COLUMNS($AT$75:AW98)),"")</f>
        <v/>
      </c>
      <c r="AL98" s="37"/>
      <c r="AN98" s="73"/>
      <c r="AO98" s="73"/>
      <c r="AP98" s="73"/>
      <c r="AS98" s="73" t="s">
        <v>58</v>
      </c>
      <c r="AT98" s="73" t="s">
        <v>264</v>
      </c>
      <c r="AU98" s="73" t="s">
        <v>265</v>
      </c>
      <c r="AV98" s="67">
        <v>0</v>
      </c>
      <c r="AW98" s="67">
        <v>0</v>
      </c>
      <c r="AX98" s="43"/>
      <c r="AY98" s="134" t="s">
        <v>87</v>
      </c>
    </row>
    <row r="99" spans="20:51" ht="21" customHeight="1" x14ac:dyDescent="0.2">
      <c r="T99" s="78" t="str">
        <f t="shared" si="2"/>
        <v/>
      </c>
      <c r="U99" s="44">
        <f t="shared" si="3"/>
        <v>1</v>
      </c>
      <c r="V99" s="46">
        <f t="shared" si="4"/>
        <v>0</v>
      </c>
      <c r="W99" s="46">
        <f t="shared" si="5"/>
        <v>0</v>
      </c>
      <c r="X99" s="78">
        <f t="shared" si="6"/>
        <v>0</v>
      </c>
      <c r="Y99" s="78">
        <f t="shared" si="7"/>
        <v>0</v>
      </c>
      <c r="Z99" s="46" t="e">
        <f t="shared" si="8"/>
        <v>#N/A</v>
      </c>
      <c r="AA99" s="46" t="e">
        <f t="shared" si="9"/>
        <v>#N/A</v>
      </c>
      <c r="AB99" s="78">
        <f t="shared" si="10"/>
        <v>0</v>
      </c>
      <c r="AC99" s="44" t="str">
        <f t="shared" si="11"/>
        <v/>
      </c>
      <c r="AD99" s="23"/>
      <c r="AE99" s="44"/>
      <c r="AG99" s="51"/>
      <c r="AH99" s="81" t="str">
        <f t="array" ref="AH99">IFERROR(INDEX($AT$75:$AW$706,SMALL(IF(COUNTIF($AJ$167,$AS$75:$AT$706),MATCH(ROW($AT$75:$AW$706),ROW($AT$75:$AW$706)),""),ROWS(AH$75:$AH99)),COLUMNS($AT$75:AT99)),"")</f>
        <v/>
      </c>
      <c r="AI99" s="81" t="str">
        <f t="array" ref="AI99">IFERROR(INDEX($AT$75:$AW$706,SMALL(IF(COUNTIF($AJ$167,$AS$75:$AT$706),MATCH(ROW($AT$75:$AW$706),ROW($AT$75:$AW$706)),""),ROWS($AH$75:AI99)),COLUMNS($AT$75:AU99)),"")</f>
        <v/>
      </c>
      <c r="AJ99" s="82" t="str">
        <f t="array" ref="AJ99">IFERROR(INDEX($AT$75:$AW$706,SMALL(IF(COUNTIF($AJ$167,$AS$75:$AT$706),MATCH(ROW($AT$75:$AW$706),ROW($AT$75:$AW$706)),""),ROWS($AH$75:AJ99)),COLUMNS($AT$75:AV99)),"")</f>
        <v/>
      </c>
      <c r="AK99" s="82" t="str">
        <f t="array" ref="AK99">IFERROR(INDEX($AT$75:$AW$706,SMALL(IF(COUNTIF($AJ$167,$AS$75:$AT$706),MATCH(ROW($AT$75:$AW$706),ROW($AT$75:$AW$706)),""),ROWS($AH$75:AK99)),COLUMNS($AT$75:AW99)),"")</f>
        <v/>
      </c>
      <c r="AL99" s="37"/>
      <c r="AN99" s="73"/>
      <c r="AO99" s="73"/>
      <c r="AP99" s="73"/>
      <c r="AS99" s="73" t="s">
        <v>58</v>
      </c>
      <c r="AT99" s="73" t="s">
        <v>266</v>
      </c>
      <c r="AU99" s="73" t="s">
        <v>267</v>
      </c>
      <c r="AV99" s="67">
        <v>0</v>
      </c>
      <c r="AW99" s="67">
        <v>0</v>
      </c>
      <c r="AX99" s="43"/>
      <c r="AY99" s="134" t="s">
        <v>88</v>
      </c>
    </row>
    <row r="100" spans="20:51" ht="21" customHeight="1" x14ac:dyDescent="0.2">
      <c r="T100" s="78" t="str">
        <f t="shared" si="2"/>
        <v/>
      </c>
      <c r="U100" s="44">
        <f t="shared" si="3"/>
        <v>1</v>
      </c>
      <c r="V100" s="46">
        <f t="shared" si="4"/>
        <v>0</v>
      </c>
      <c r="W100" s="46">
        <f t="shared" si="5"/>
        <v>0</v>
      </c>
      <c r="X100" s="78">
        <f t="shared" si="6"/>
        <v>0</v>
      </c>
      <c r="Y100" s="78">
        <f t="shared" si="7"/>
        <v>0</v>
      </c>
      <c r="Z100" s="46" t="e">
        <f t="shared" si="8"/>
        <v>#N/A</v>
      </c>
      <c r="AA100" s="46" t="e">
        <f t="shared" si="9"/>
        <v>#N/A</v>
      </c>
      <c r="AB100" s="78">
        <f t="shared" si="10"/>
        <v>0</v>
      </c>
      <c r="AC100" s="44" t="str">
        <f t="shared" si="11"/>
        <v/>
      </c>
      <c r="AD100" s="23"/>
      <c r="AE100" s="44"/>
      <c r="AG100" s="51"/>
      <c r="AH100" s="81" t="str">
        <f t="array" ref="AH100">IFERROR(INDEX($AT$75:$AW$706,SMALL(IF(COUNTIF($AJ$167,$AS$75:$AT$706),MATCH(ROW($AT$75:$AW$706),ROW($AT$75:$AW$706)),""),ROWS(AH$75:$AH100)),COLUMNS($AT$75:AT100)),"")</f>
        <v/>
      </c>
      <c r="AI100" s="81" t="str">
        <f t="array" ref="AI100">IFERROR(INDEX($AT$75:$AW$706,SMALL(IF(COUNTIF($AJ$167,$AS$75:$AT$706),MATCH(ROW($AT$75:$AW$706),ROW($AT$75:$AW$706)),""),ROWS($AH$75:AI100)),COLUMNS($AT$75:AU100)),"")</f>
        <v/>
      </c>
      <c r="AJ100" s="82" t="str">
        <f t="array" ref="AJ100">IFERROR(INDEX($AT$75:$AW$706,SMALL(IF(COUNTIF($AJ$167,$AS$75:$AT$706),MATCH(ROW($AT$75:$AW$706),ROW($AT$75:$AW$706)),""),ROWS($AH$75:AJ100)),COLUMNS($AT$75:AV100)),"")</f>
        <v/>
      </c>
      <c r="AK100" s="82" t="str">
        <f t="array" ref="AK100">IFERROR(INDEX($AT$75:$AW$706,SMALL(IF(COUNTIF($AJ$167,$AS$75:$AT$706),MATCH(ROW($AT$75:$AW$706),ROW($AT$75:$AW$706)),""),ROWS($AH$75:AK100)),COLUMNS($AT$75:AW100)),"")</f>
        <v/>
      </c>
      <c r="AL100" s="37"/>
      <c r="AN100" s="73"/>
      <c r="AO100" s="42"/>
      <c r="AP100" s="42"/>
      <c r="AS100" s="73" t="s">
        <v>58</v>
      </c>
      <c r="AT100" s="73" t="s">
        <v>268</v>
      </c>
      <c r="AU100" s="73" t="s">
        <v>269</v>
      </c>
      <c r="AV100" s="67">
        <v>0</v>
      </c>
      <c r="AW100" s="67">
        <v>0</v>
      </c>
      <c r="AX100" s="43"/>
      <c r="AY100" s="134" t="s">
        <v>89</v>
      </c>
    </row>
    <row r="101" spans="20:51" ht="21" customHeight="1" x14ac:dyDescent="0.2">
      <c r="T101" s="78" t="str">
        <f t="shared" si="2"/>
        <v/>
      </c>
      <c r="U101" s="44">
        <f t="shared" si="3"/>
        <v>1</v>
      </c>
      <c r="V101" s="46">
        <f t="shared" si="4"/>
        <v>0</v>
      </c>
      <c r="W101" s="46">
        <f t="shared" si="5"/>
        <v>0</v>
      </c>
      <c r="X101" s="78">
        <f t="shared" si="6"/>
        <v>0</v>
      </c>
      <c r="Y101" s="78">
        <f t="shared" si="7"/>
        <v>0</v>
      </c>
      <c r="Z101" s="46" t="e">
        <f t="shared" si="8"/>
        <v>#N/A</v>
      </c>
      <c r="AA101" s="46" t="e">
        <f t="shared" si="9"/>
        <v>#N/A</v>
      </c>
      <c r="AB101" s="78">
        <f t="shared" si="10"/>
        <v>0</v>
      </c>
      <c r="AC101" s="44" t="str">
        <f t="shared" si="11"/>
        <v/>
      </c>
      <c r="AD101" s="23"/>
      <c r="AE101" s="23"/>
      <c r="AG101" s="51"/>
      <c r="AH101" s="81" t="str">
        <f t="array" ref="AH101">IFERROR(INDEX($AT$75:$AW$706,SMALL(IF(COUNTIF($AJ$167,$AS$75:$AT$706),MATCH(ROW($AT$75:$AW$706),ROW($AT$75:$AW$706)),""),ROWS(AH$75:$AH101)),COLUMNS($AT$75:AT101)),"")</f>
        <v/>
      </c>
      <c r="AI101" s="81" t="str">
        <f t="array" ref="AI101">IFERROR(INDEX($AT$75:$AW$706,SMALL(IF(COUNTIF($AJ$167,$AS$75:$AT$706),MATCH(ROW($AT$75:$AW$706),ROW($AT$75:$AW$706)),""),ROWS($AH$75:AI101)),COLUMNS($AT$75:AU101)),"")</f>
        <v/>
      </c>
      <c r="AJ101" s="82" t="str">
        <f t="array" ref="AJ101">IFERROR(INDEX($AT$75:$AW$706,SMALL(IF(COUNTIF($AJ$167,$AS$75:$AT$706),MATCH(ROW($AT$75:$AW$706),ROW($AT$75:$AW$706)),""),ROWS($AH$75:AJ101)),COLUMNS($AT$75:AV101)),"")</f>
        <v/>
      </c>
      <c r="AK101" s="82" t="str">
        <f t="array" ref="AK101">IFERROR(INDEX($AT$75:$AW$706,SMALL(IF(COUNTIF($AJ$167,$AS$75:$AT$706),MATCH(ROW($AT$75:$AW$706),ROW($AT$75:$AW$706)),""),ROWS($AH$75:AK101)),COLUMNS($AT$75:AW101)),"")</f>
        <v/>
      </c>
      <c r="AL101" s="37"/>
      <c r="AN101" s="42"/>
      <c r="AO101" s="42"/>
      <c r="AP101" s="42"/>
      <c r="AS101" s="73" t="s">
        <v>58</v>
      </c>
      <c r="AT101" s="73" t="s">
        <v>270</v>
      </c>
      <c r="AU101" s="73" t="s">
        <v>271</v>
      </c>
      <c r="AV101" s="67">
        <v>0</v>
      </c>
      <c r="AW101" s="67">
        <v>0</v>
      </c>
      <c r="AX101" s="43"/>
      <c r="AY101" s="134" t="s">
        <v>90</v>
      </c>
    </row>
    <row r="102" spans="20:51" ht="21" customHeight="1" x14ac:dyDescent="0.2">
      <c r="T102" s="78" t="str">
        <f t="shared" si="2"/>
        <v/>
      </c>
      <c r="U102" s="44">
        <f t="shared" si="3"/>
        <v>1</v>
      </c>
      <c r="V102" s="46">
        <f t="shared" si="4"/>
        <v>0</v>
      </c>
      <c r="W102" s="46">
        <f t="shared" si="5"/>
        <v>0</v>
      </c>
      <c r="X102" s="78">
        <f t="shared" si="6"/>
        <v>0</v>
      </c>
      <c r="Y102" s="78">
        <f t="shared" si="7"/>
        <v>0</v>
      </c>
      <c r="Z102" s="46" t="e">
        <f t="shared" si="8"/>
        <v>#N/A</v>
      </c>
      <c r="AA102" s="46" t="e">
        <f t="shared" si="9"/>
        <v>#N/A</v>
      </c>
      <c r="AB102" s="78">
        <f t="shared" si="10"/>
        <v>0</v>
      </c>
      <c r="AC102" s="44" t="str">
        <f t="shared" si="11"/>
        <v/>
      </c>
      <c r="AD102" s="23"/>
      <c r="AE102" s="23"/>
      <c r="AG102" s="51"/>
      <c r="AH102" s="81" t="str">
        <f t="array" ref="AH102">IFERROR(INDEX($AT$75:$AW$706,SMALL(IF(COUNTIF($AJ$167,$AS$75:$AT$706),MATCH(ROW($AT$75:$AW$706),ROW($AT$75:$AW$706)),""),ROWS(AH$75:$AH102)),COLUMNS($AT$75:AT102)),"")</f>
        <v/>
      </c>
      <c r="AI102" s="81" t="str">
        <f t="array" ref="AI102">IFERROR(INDEX($AT$75:$AW$706,SMALL(IF(COUNTIF($AJ$167,$AS$75:$AT$706),MATCH(ROW($AT$75:$AW$706),ROW($AT$75:$AW$706)),""),ROWS($AH$75:AI102)),COLUMNS($AT$75:AU102)),"")</f>
        <v/>
      </c>
      <c r="AJ102" s="82" t="str">
        <f t="array" ref="AJ102">IFERROR(INDEX($AT$75:$AW$706,SMALL(IF(COUNTIF($AJ$167,$AS$75:$AT$706),MATCH(ROW($AT$75:$AW$706),ROW($AT$75:$AW$706)),""),ROWS($AH$75:AJ102)),COLUMNS($AT$75:AV102)),"")</f>
        <v/>
      </c>
      <c r="AK102" s="82" t="str">
        <f t="array" ref="AK102">IFERROR(INDEX($AT$75:$AW$706,SMALL(IF(COUNTIF($AJ$167,$AS$75:$AT$706),MATCH(ROW($AT$75:$AW$706),ROW($AT$75:$AW$706)),""),ROWS($AH$75:AK102)),COLUMNS($AT$75:AW102)),"")</f>
        <v/>
      </c>
      <c r="AL102" s="37"/>
      <c r="AN102" s="42"/>
      <c r="AO102" s="42"/>
      <c r="AP102" s="42"/>
      <c r="AS102" s="73" t="s">
        <v>58</v>
      </c>
      <c r="AT102" s="73" t="s">
        <v>272</v>
      </c>
      <c r="AU102" s="73" t="s">
        <v>273</v>
      </c>
      <c r="AV102" s="67">
        <v>0</v>
      </c>
      <c r="AW102" s="67">
        <v>0</v>
      </c>
      <c r="AX102" s="43"/>
      <c r="AY102" s="134" t="s">
        <v>91</v>
      </c>
    </row>
    <row r="103" spans="20:51" ht="21" customHeight="1" x14ac:dyDescent="0.2">
      <c r="T103" s="78" t="str">
        <f t="shared" si="2"/>
        <v/>
      </c>
      <c r="U103" s="44">
        <f t="shared" si="3"/>
        <v>1</v>
      </c>
      <c r="V103" s="46">
        <f t="shared" si="4"/>
        <v>0</v>
      </c>
      <c r="W103" s="46">
        <f t="shared" si="5"/>
        <v>0</v>
      </c>
      <c r="X103" s="78">
        <f t="shared" si="6"/>
        <v>0</v>
      </c>
      <c r="Y103" s="78">
        <f t="shared" si="7"/>
        <v>0</v>
      </c>
      <c r="Z103" s="46" t="e">
        <f t="shared" si="8"/>
        <v>#N/A</v>
      </c>
      <c r="AA103" s="46" t="e">
        <f t="shared" si="9"/>
        <v>#N/A</v>
      </c>
      <c r="AB103" s="78">
        <f t="shared" si="10"/>
        <v>0</v>
      </c>
      <c r="AC103" s="44" t="str">
        <f t="shared" si="11"/>
        <v/>
      </c>
      <c r="AD103" s="23"/>
      <c r="AE103" s="23"/>
      <c r="AG103" s="51"/>
      <c r="AH103" s="81" t="str">
        <f t="array" ref="AH103">IFERROR(INDEX($AT$75:$AW$706,SMALL(IF(COUNTIF($AJ$167,$AS$75:$AT$706),MATCH(ROW($AT$75:$AW$706),ROW($AT$75:$AW$706)),""),ROWS(AH$75:$AH103)),COLUMNS($AT$75:AT103)),"")</f>
        <v/>
      </c>
      <c r="AI103" s="81" t="str">
        <f t="array" ref="AI103">IFERROR(INDEX($AT$75:$AW$706,SMALL(IF(COUNTIF($AJ$167,$AS$75:$AT$706),MATCH(ROW($AT$75:$AW$706),ROW($AT$75:$AW$706)),""),ROWS($AH$75:AI103)),COLUMNS($AT$75:AU103)),"")</f>
        <v/>
      </c>
      <c r="AJ103" s="82" t="str">
        <f t="array" ref="AJ103">IFERROR(INDEX($AT$75:$AW$706,SMALL(IF(COUNTIF($AJ$167,$AS$75:$AT$706),MATCH(ROW($AT$75:$AW$706),ROW($AT$75:$AW$706)),""),ROWS($AH$75:AJ103)),COLUMNS($AT$75:AV103)),"")</f>
        <v/>
      </c>
      <c r="AK103" s="82" t="str">
        <f t="array" ref="AK103">IFERROR(INDEX($AT$75:$AW$706,SMALL(IF(COUNTIF($AJ$167,$AS$75:$AT$706),MATCH(ROW($AT$75:$AW$706),ROW($AT$75:$AW$706)),""),ROWS($AH$75:AK103)),COLUMNS($AT$75:AW103)),"")</f>
        <v/>
      </c>
      <c r="AL103" s="37"/>
      <c r="AN103" s="42"/>
      <c r="AO103" s="42"/>
      <c r="AP103" s="42"/>
      <c r="AS103" s="73" t="s">
        <v>58</v>
      </c>
      <c r="AT103" s="73" t="s">
        <v>274</v>
      </c>
      <c r="AU103" s="73" t="s">
        <v>275</v>
      </c>
      <c r="AV103" s="67">
        <v>0</v>
      </c>
      <c r="AW103" s="67">
        <v>0</v>
      </c>
      <c r="AX103" s="43"/>
      <c r="AY103" s="134" t="s">
        <v>92</v>
      </c>
    </row>
    <row r="104" spans="20:51" ht="21" customHeight="1" x14ac:dyDescent="0.2">
      <c r="T104" s="78" t="str">
        <f t="shared" si="2"/>
        <v/>
      </c>
      <c r="U104" s="44">
        <f t="shared" si="3"/>
        <v>1</v>
      </c>
      <c r="V104" s="46">
        <f t="shared" si="4"/>
        <v>0</v>
      </c>
      <c r="W104" s="46">
        <f t="shared" si="5"/>
        <v>0</v>
      </c>
      <c r="X104" s="78">
        <f t="shared" si="6"/>
        <v>0</v>
      </c>
      <c r="Y104" s="78">
        <f t="shared" si="7"/>
        <v>0</v>
      </c>
      <c r="Z104" s="46" t="e">
        <f t="shared" si="8"/>
        <v>#N/A</v>
      </c>
      <c r="AA104" s="46" t="e">
        <f t="shared" si="9"/>
        <v>#N/A</v>
      </c>
      <c r="AB104" s="78">
        <f t="shared" si="10"/>
        <v>0</v>
      </c>
      <c r="AC104" s="44" t="str">
        <f t="shared" si="11"/>
        <v/>
      </c>
      <c r="AD104" s="23"/>
      <c r="AE104" s="23"/>
      <c r="AG104" s="51"/>
      <c r="AH104" s="81" t="str">
        <f t="array" ref="AH104">IFERROR(INDEX($AT$75:$AW$706,SMALL(IF(COUNTIF($AJ$167,$AS$75:$AT$706),MATCH(ROW($AT$75:$AW$706),ROW($AT$75:$AW$706)),""),ROWS(AH$75:$AH104)),COLUMNS($AT$75:AT104)),"")</f>
        <v/>
      </c>
      <c r="AI104" s="81" t="str">
        <f t="array" ref="AI104">IFERROR(INDEX($AT$75:$AW$706,SMALL(IF(COUNTIF($AJ$167,$AS$75:$AT$706),MATCH(ROW($AT$75:$AW$706),ROW($AT$75:$AW$706)),""),ROWS($AH$75:AI104)),COLUMNS($AT$75:AU104)),"")</f>
        <v/>
      </c>
      <c r="AJ104" s="82" t="str">
        <f t="array" ref="AJ104">IFERROR(INDEX($AT$75:$AW$706,SMALL(IF(COUNTIF($AJ$167,$AS$75:$AT$706),MATCH(ROW($AT$75:$AW$706),ROW($AT$75:$AW$706)),""),ROWS($AH$75:AJ104)),COLUMNS($AT$75:AV104)),"")</f>
        <v/>
      </c>
      <c r="AK104" s="82" t="str">
        <f t="array" ref="AK104">IFERROR(INDEX($AT$75:$AW$706,SMALL(IF(COUNTIF($AJ$167,$AS$75:$AT$706),MATCH(ROW($AT$75:$AW$706),ROW($AT$75:$AW$706)),""),ROWS($AH$75:AK104)),COLUMNS($AT$75:AW104)),"")</f>
        <v/>
      </c>
      <c r="AL104" s="37"/>
      <c r="AN104" s="42"/>
      <c r="AO104" s="42"/>
      <c r="AP104" s="42"/>
      <c r="AS104" s="73" t="s">
        <v>58</v>
      </c>
      <c r="AT104" s="73" t="s">
        <v>276</v>
      </c>
      <c r="AU104" s="73" t="s">
        <v>277</v>
      </c>
      <c r="AV104" s="67">
        <v>0</v>
      </c>
      <c r="AW104" s="67">
        <v>0</v>
      </c>
      <c r="AX104" s="43"/>
      <c r="AY104" s="134" t="s">
        <v>93</v>
      </c>
    </row>
    <row r="105" spans="20:51" ht="21" customHeight="1" x14ac:dyDescent="0.2">
      <c r="T105" s="78" t="str">
        <f t="shared" si="2"/>
        <v/>
      </c>
      <c r="U105" s="44">
        <f t="shared" si="3"/>
        <v>1</v>
      </c>
      <c r="V105" s="46">
        <f t="shared" si="4"/>
        <v>0</v>
      </c>
      <c r="W105" s="46">
        <f t="shared" si="5"/>
        <v>0</v>
      </c>
      <c r="X105" s="78">
        <f t="shared" si="6"/>
        <v>0</v>
      </c>
      <c r="Y105" s="78">
        <f t="shared" si="7"/>
        <v>0</v>
      </c>
      <c r="Z105" s="46" t="e">
        <f t="shared" si="8"/>
        <v>#N/A</v>
      </c>
      <c r="AA105" s="46" t="e">
        <f t="shared" si="9"/>
        <v>#N/A</v>
      </c>
      <c r="AB105" s="78">
        <f t="shared" si="10"/>
        <v>0</v>
      </c>
      <c r="AC105" s="44" t="str">
        <f t="shared" si="11"/>
        <v/>
      </c>
      <c r="AD105" s="23"/>
      <c r="AE105" s="23"/>
      <c r="AG105" s="51"/>
      <c r="AH105" s="81" t="str">
        <f t="array" ref="AH105">IFERROR(INDEX($AT$75:$AW$706,SMALL(IF(COUNTIF($AJ$167,$AS$75:$AT$706),MATCH(ROW($AT$75:$AW$706),ROW($AT$75:$AW$706)),""),ROWS(AH$75:$AH105)),COLUMNS($AT$75:AT105)),"")</f>
        <v/>
      </c>
      <c r="AI105" s="81" t="str">
        <f t="array" ref="AI105">IFERROR(INDEX($AT$75:$AW$706,SMALL(IF(COUNTIF($AJ$167,$AS$75:$AT$706),MATCH(ROW($AT$75:$AW$706),ROW($AT$75:$AW$706)),""),ROWS($AH$75:AI105)),COLUMNS($AT$75:AU105)),"")</f>
        <v/>
      </c>
      <c r="AJ105" s="82" t="str">
        <f t="array" ref="AJ105">IFERROR(INDEX($AT$75:$AW$706,SMALL(IF(COUNTIF($AJ$167,$AS$75:$AT$706),MATCH(ROW($AT$75:$AW$706),ROW($AT$75:$AW$706)),""),ROWS($AH$75:AJ105)),COLUMNS($AT$75:AV105)),"")</f>
        <v/>
      </c>
      <c r="AK105" s="82" t="str">
        <f t="array" ref="AK105">IFERROR(INDEX($AT$75:$AW$706,SMALL(IF(COUNTIF($AJ$167,$AS$75:$AT$706),MATCH(ROW($AT$75:$AW$706),ROW($AT$75:$AW$706)),""),ROWS($AH$75:AK105)),COLUMNS($AT$75:AW105)),"")</f>
        <v/>
      </c>
      <c r="AL105" s="37"/>
      <c r="AN105" s="42"/>
      <c r="AO105" s="42"/>
      <c r="AP105" s="42"/>
      <c r="AS105" s="73" t="s">
        <v>58</v>
      </c>
      <c r="AT105" s="73" t="s">
        <v>278</v>
      </c>
      <c r="AU105" s="73" t="s">
        <v>279</v>
      </c>
      <c r="AV105" s="67">
        <v>0</v>
      </c>
      <c r="AW105" s="67">
        <v>0</v>
      </c>
      <c r="AX105" s="43"/>
      <c r="AY105" s="134" t="s">
        <v>94</v>
      </c>
    </row>
    <row r="106" spans="20:51" ht="21" customHeight="1" x14ac:dyDescent="0.2">
      <c r="T106" s="78" t="str">
        <f t="shared" si="2"/>
        <v/>
      </c>
      <c r="U106" s="44">
        <f t="shared" si="3"/>
        <v>1</v>
      </c>
      <c r="V106" s="46">
        <f t="shared" si="4"/>
        <v>0</v>
      </c>
      <c r="W106" s="46">
        <f t="shared" si="5"/>
        <v>0</v>
      </c>
      <c r="X106" s="78">
        <f t="shared" si="6"/>
        <v>0</v>
      </c>
      <c r="Y106" s="78">
        <f t="shared" si="7"/>
        <v>0</v>
      </c>
      <c r="Z106" s="46" t="e">
        <f t="shared" si="8"/>
        <v>#N/A</v>
      </c>
      <c r="AA106" s="46" t="e">
        <f t="shared" si="9"/>
        <v>#N/A</v>
      </c>
      <c r="AB106" s="78">
        <f t="shared" si="10"/>
        <v>0</v>
      </c>
      <c r="AC106" s="44" t="str">
        <f t="shared" si="11"/>
        <v/>
      </c>
      <c r="AD106" s="23"/>
      <c r="AE106" s="23"/>
      <c r="AG106" s="51"/>
      <c r="AH106" s="81" t="str">
        <f t="array" ref="AH106">IFERROR(INDEX($AT$75:$AW$706,SMALL(IF(COUNTIF($AJ$167,$AS$75:$AT$706),MATCH(ROW($AT$75:$AW$706),ROW($AT$75:$AW$706)),""),ROWS(AH$75:$AH106)),COLUMNS($AT$75:AT106)),"")</f>
        <v/>
      </c>
      <c r="AI106" s="81" t="str">
        <f t="array" ref="AI106">IFERROR(INDEX($AT$75:$AW$706,SMALL(IF(COUNTIF($AJ$167,$AS$75:$AT$706),MATCH(ROW($AT$75:$AW$706),ROW($AT$75:$AW$706)),""),ROWS($AH$75:AI106)),COLUMNS($AT$75:AU106)),"")</f>
        <v/>
      </c>
      <c r="AJ106" s="82" t="str">
        <f t="array" ref="AJ106">IFERROR(INDEX($AT$75:$AW$706,SMALL(IF(COUNTIF($AJ$167,$AS$75:$AT$706),MATCH(ROW($AT$75:$AW$706),ROW($AT$75:$AW$706)),""),ROWS($AH$75:AJ106)),COLUMNS($AT$75:AV106)),"")</f>
        <v/>
      </c>
      <c r="AK106" s="82" t="str">
        <f t="array" ref="AK106">IFERROR(INDEX($AT$75:$AW$706,SMALL(IF(COUNTIF($AJ$167,$AS$75:$AT$706),MATCH(ROW($AT$75:$AW$706),ROW($AT$75:$AW$706)),""),ROWS($AH$75:AK106)),COLUMNS($AT$75:AW106)),"")</f>
        <v/>
      </c>
      <c r="AL106" s="37"/>
      <c r="AN106" s="42"/>
      <c r="AO106" s="42"/>
      <c r="AP106" s="42"/>
      <c r="AS106" s="73" t="s">
        <v>58</v>
      </c>
      <c r="AT106" s="73" t="s">
        <v>280</v>
      </c>
      <c r="AU106" s="73" t="s">
        <v>281</v>
      </c>
      <c r="AV106" s="67">
        <v>0</v>
      </c>
      <c r="AW106" s="67">
        <v>0</v>
      </c>
      <c r="AX106" s="43"/>
      <c r="AY106" s="134" t="s">
        <v>95</v>
      </c>
    </row>
    <row r="107" spans="20:51" ht="21" customHeight="1" x14ac:dyDescent="0.2">
      <c r="T107" s="78" t="str">
        <f t="shared" si="2"/>
        <v/>
      </c>
      <c r="U107" s="44">
        <f t="shared" si="3"/>
        <v>1</v>
      </c>
      <c r="V107" s="46">
        <f t="shared" si="4"/>
        <v>0</v>
      </c>
      <c r="W107" s="46">
        <f t="shared" si="5"/>
        <v>0</v>
      </c>
      <c r="X107" s="78">
        <f t="shared" si="6"/>
        <v>0</v>
      </c>
      <c r="Y107" s="78">
        <f t="shared" si="7"/>
        <v>0</v>
      </c>
      <c r="Z107" s="46" t="e">
        <f t="shared" si="8"/>
        <v>#N/A</v>
      </c>
      <c r="AA107" s="46" t="e">
        <f t="shared" si="9"/>
        <v>#N/A</v>
      </c>
      <c r="AB107" s="78">
        <f t="shared" si="10"/>
        <v>0</v>
      </c>
      <c r="AC107" s="44" t="str">
        <f t="shared" si="11"/>
        <v/>
      </c>
      <c r="AD107" s="23"/>
      <c r="AE107" s="23"/>
      <c r="AG107" s="51"/>
      <c r="AH107" s="81" t="str">
        <f t="array" ref="AH107">IFERROR(INDEX($AT$75:$AW$706,SMALL(IF(COUNTIF($AJ$167,$AS$75:$AT$706),MATCH(ROW($AT$75:$AW$706),ROW($AT$75:$AW$706)),""),ROWS(AH$75:$AH107)),COLUMNS($AT$75:AT107)),"")</f>
        <v/>
      </c>
      <c r="AI107" s="81" t="str">
        <f t="array" ref="AI107">IFERROR(INDEX($AT$75:$AW$706,SMALL(IF(COUNTIF($AJ$167,$AS$75:$AT$706),MATCH(ROW($AT$75:$AW$706),ROW($AT$75:$AW$706)),""),ROWS($AH$75:AI107)),COLUMNS($AT$75:AU107)),"")</f>
        <v/>
      </c>
      <c r="AJ107" s="82" t="str">
        <f t="array" ref="AJ107">IFERROR(INDEX($AT$75:$AW$706,SMALL(IF(COUNTIF($AJ$167,$AS$75:$AT$706),MATCH(ROW($AT$75:$AW$706),ROW($AT$75:$AW$706)),""),ROWS($AH$75:AJ107)),COLUMNS($AT$75:AV107)),"")</f>
        <v/>
      </c>
      <c r="AK107" s="82" t="str">
        <f t="array" ref="AK107">IFERROR(INDEX($AT$75:$AW$706,SMALL(IF(COUNTIF($AJ$167,$AS$75:$AT$706),MATCH(ROW($AT$75:$AW$706),ROW($AT$75:$AW$706)),""),ROWS($AH$75:AK107)),COLUMNS($AT$75:AW107)),"")</f>
        <v/>
      </c>
      <c r="AL107" s="37"/>
      <c r="AN107" s="42"/>
      <c r="AO107" s="42"/>
      <c r="AP107" s="42"/>
      <c r="AS107" s="73" t="s">
        <v>58</v>
      </c>
      <c r="AT107" s="73" t="s">
        <v>282</v>
      </c>
      <c r="AU107" s="73" t="s">
        <v>283</v>
      </c>
      <c r="AV107" s="67">
        <v>0</v>
      </c>
      <c r="AW107" s="67">
        <v>0</v>
      </c>
      <c r="AX107" s="43"/>
      <c r="AY107" s="134" t="s">
        <v>96</v>
      </c>
    </row>
    <row r="108" spans="20:51" ht="21" customHeight="1" x14ac:dyDescent="0.2">
      <c r="T108" s="78" t="str">
        <f t="shared" si="2"/>
        <v/>
      </c>
      <c r="U108" s="44">
        <f t="shared" si="3"/>
        <v>1</v>
      </c>
      <c r="V108" s="46">
        <f t="shared" si="4"/>
        <v>0</v>
      </c>
      <c r="W108" s="46">
        <f t="shared" si="5"/>
        <v>0</v>
      </c>
      <c r="X108" s="78">
        <f t="shared" si="6"/>
        <v>0</v>
      </c>
      <c r="Y108" s="78">
        <f t="shared" si="7"/>
        <v>0</v>
      </c>
      <c r="Z108" s="46" t="e">
        <f t="shared" si="8"/>
        <v>#N/A</v>
      </c>
      <c r="AA108" s="46" t="e">
        <f t="shared" si="9"/>
        <v>#N/A</v>
      </c>
      <c r="AB108" s="78">
        <f t="shared" si="10"/>
        <v>0</v>
      </c>
      <c r="AC108" s="44" t="str">
        <f t="shared" si="11"/>
        <v/>
      </c>
      <c r="AD108" s="23"/>
      <c r="AE108" s="23"/>
      <c r="AG108" s="51"/>
      <c r="AH108" s="81" t="str">
        <f t="array" ref="AH108">IFERROR(INDEX($AT$75:$AW$706,SMALL(IF(COUNTIF($AJ$167,$AS$75:$AT$706),MATCH(ROW($AT$75:$AW$706),ROW($AT$75:$AW$706)),""),ROWS(AH$75:$AH108)),COLUMNS($AT$75:AT108)),"")</f>
        <v/>
      </c>
      <c r="AI108" s="81" t="str">
        <f t="array" ref="AI108">IFERROR(INDEX($AT$75:$AW$706,SMALL(IF(COUNTIF($AJ$167,$AS$75:$AT$706),MATCH(ROW($AT$75:$AW$706),ROW($AT$75:$AW$706)),""),ROWS($AH$75:AI108)),COLUMNS($AT$75:AU108)),"")</f>
        <v/>
      </c>
      <c r="AJ108" s="82" t="str">
        <f t="array" ref="AJ108">IFERROR(INDEX($AT$75:$AW$706,SMALL(IF(COUNTIF($AJ$167,$AS$75:$AT$706),MATCH(ROW($AT$75:$AW$706),ROW($AT$75:$AW$706)),""),ROWS($AH$75:AJ108)),COLUMNS($AT$75:AV108)),"")</f>
        <v/>
      </c>
      <c r="AK108" s="82" t="str">
        <f t="array" ref="AK108">IFERROR(INDEX($AT$75:$AW$706,SMALL(IF(COUNTIF($AJ$167,$AS$75:$AT$706),MATCH(ROW($AT$75:$AW$706),ROW($AT$75:$AW$706)),""),ROWS($AH$75:AK108)),COLUMNS($AT$75:AW108)),"")</f>
        <v/>
      </c>
      <c r="AL108" s="37"/>
      <c r="AN108" s="42"/>
      <c r="AO108" s="42"/>
      <c r="AP108" s="42"/>
      <c r="AS108" s="73" t="s">
        <v>58</v>
      </c>
      <c r="AT108" s="73" t="s">
        <v>284</v>
      </c>
      <c r="AU108" s="73" t="s">
        <v>285</v>
      </c>
      <c r="AV108" s="67">
        <v>0</v>
      </c>
      <c r="AW108" s="67">
        <v>0</v>
      </c>
      <c r="AX108" s="43"/>
      <c r="AY108" s="134" t="s">
        <v>97</v>
      </c>
    </row>
    <row r="109" spans="20:51" ht="21" customHeight="1" x14ac:dyDescent="0.2">
      <c r="T109" s="78"/>
      <c r="U109" s="44"/>
      <c r="V109" s="46"/>
      <c r="W109" s="46"/>
      <c r="X109" s="78"/>
      <c r="Y109" s="78"/>
      <c r="Z109" s="46"/>
      <c r="AA109" s="46"/>
      <c r="AB109" s="78"/>
      <c r="AC109" s="44"/>
      <c r="AD109" s="44"/>
      <c r="AE109" s="44"/>
      <c r="AG109" s="51"/>
      <c r="AH109" s="81" t="str">
        <f t="array" ref="AH109">IFERROR(INDEX($AT$75:$AW$706,SMALL(IF(COUNTIF($AJ$167,$AS$75:$AT$706),MATCH(ROW($AT$75:$AW$706),ROW($AT$75:$AW$706)),""),ROWS(AH$75:$AH109)),COLUMNS($AT$75:AT109)),"")</f>
        <v/>
      </c>
      <c r="AI109" s="81" t="str">
        <f t="array" ref="AI109">IFERROR(INDEX($AT$75:$AW$706,SMALL(IF(COUNTIF($AJ$167,$AS$75:$AT$706),MATCH(ROW($AT$75:$AW$706),ROW($AT$75:$AW$706)),""),ROWS($AH$75:AI109)),COLUMNS($AT$75:AU109)),"")</f>
        <v/>
      </c>
      <c r="AJ109" s="82" t="str">
        <f t="array" ref="AJ109">IFERROR(INDEX($AT$75:$AW$706,SMALL(IF(COUNTIF($AJ$167,$AS$75:$AT$706),MATCH(ROW($AT$75:$AW$706),ROW($AT$75:$AW$706)),""),ROWS($AH$75:AJ109)),COLUMNS($AT$75:AV109)),"")</f>
        <v/>
      </c>
      <c r="AK109" s="82" t="str">
        <f t="array" ref="AK109">IFERROR(INDEX($AT$75:$AW$706,SMALL(IF(COUNTIF($AJ$167,$AS$75:$AT$706),MATCH(ROW($AT$75:$AW$706),ROW($AT$75:$AW$706)),""),ROWS($AH$75:AK109)),COLUMNS($AT$75:AW109)),"")</f>
        <v/>
      </c>
      <c r="AL109" s="37"/>
      <c r="AN109" s="42"/>
      <c r="AO109" s="42"/>
      <c r="AP109" s="42"/>
      <c r="AS109" s="73" t="s">
        <v>58</v>
      </c>
      <c r="AT109" s="73" t="s">
        <v>286</v>
      </c>
      <c r="AU109" s="73" t="s">
        <v>287</v>
      </c>
      <c r="AV109" s="67">
        <v>0</v>
      </c>
      <c r="AW109" s="67">
        <v>0</v>
      </c>
      <c r="AX109" s="43"/>
      <c r="AY109" s="134" t="s">
        <v>98</v>
      </c>
    </row>
    <row r="110" spans="20:51" ht="21" customHeight="1" x14ac:dyDescent="0.2">
      <c r="T110" s="78"/>
      <c r="U110" s="44"/>
      <c r="V110" s="46"/>
      <c r="W110" s="46"/>
      <c r="X110" s="78"/>
      <c r="Y110" s="78"/>
      <c r="Z110" s="46"/>
      <c r="AA110" s="46"/>
      <c r="AB110" s="78"/>
      <c r="AC110" s="44"/>
      <c r="AD110" s="44"/>
      <c r="AE110" s="44"/>
      <c r="AG110" s="51"/>
      <c r="AH110" s="81" t="str">
        <f t="array" ref="AH110">IFERROR(INDEX($AT$75:$AW$706,SMALL(IF(COUNTIF($AJ$167,$AS$75:$AT$706),MATCH(ROW($AT$75:$AW$706),ROW($AT$75:$AW$706)),""),ROWS(AH$75:$AH110)),COLUMNS($AT$75:AT110)),"")</f>
        <v/>
      </c>
      <c r="AI110" s="81" t="str">
        <f t="array" ref="AI110">IFERROR(INDEX($AT$75:$AW$706,SMALL(IF(COUNTIF($AJ$167,$AS$75:$AT$706),MATCH(ROW($AT$75:$AW$706),ROW($AT$75:$AW$706)),""),ROWS($AH$75:AI110)),COLUMNS($AT$75:AU110)),"")</f>
        <v/>
      </c>
      <c r="AJ110" s="82" t="str">
        <f t="array" ref="AJ110">IFERROR(INDEX($AT$75:$AW$706,SMALL(IF(COUNTIF($AJ$167,$AS$75:$AT$706),MATCH(ROW($AT$75:$AW$706),ROW($AT$75:$AW$706)),""),ROWS($AH$75:AJ110)),COLUMNS($AT$75:AV110)),"")</f>
        <v/>
      </c>
      <c r="AK110" s="82" t="str">
        <f t="array" ref="AK110">IFERROR(INDEX($AT$75:$AW$706,SMALL(IF(COUNTIF($AJ$167,$AS$75:$AT$706),MATCH(ROW($AT$75:$AW$706),ROW($AT$75:$AW$706)),""),ROWS($AH$75:AK110)),COLUMNS($AT$75:AW110)),"")</f>
        <v/>
      </c>
      <c r="AL110" s="37"/>
      <c r="AN110" s="42"/>
      <c r="AO110" s="42"/>
      <c r="AP110" s="42"/>
      <c r="AS110" s="73" t="s">
        <v>58</v>
      </c>
      <c r="AT110" s="73" t="s">
        <v>288</v>
      </c>
      <c r="AU110" s="73" t="s">
        <v>289</v>
      </c>
      <c r="AV110" s="67">
        <v>0</v>
      </c>
      <c r="AW110" s="67">
        <v>0</v>
      </c>
      <c r="AX110" s="43"/>
      <c r="AY110" s="134" t="s">
        <v>99</v>
      </c>
    </row>
    <row r="111" spans="20:51" ht="21" customHeight="1" x14ac:dyDescent="0.2">
      <c r="T111" s="78"/>
      <c r="U111" s="44"/>
      <c r="V111" s="46"/>
      <c r="W111" s="46"/>
      <c r="X111" s="78"/>
      <c r="Y111" s="78"/>
      <c r="Z111" s="46"/>
      <c r="AA111" s="46"/>
      <c r="AB111" s="78"/>
      <c r="AC111" s="44"/>
      <c r="AD111" s="44"/>
      <c r="AE111" s="44"/>
      <c r="AG111" s="51"/>
      <c r="AH111" s="81" t="str">
        <f t="array" ref="AH111">IFERROR(INDEX($AT$75:$AW$706,SMALL(IF(COUNTIF($AJ$167,$AS$75:$AT$706),MATCH(ROW($AT$75:$AW$706),ROW($AT$75:$AW$706)),""),ROWS(AH$75:$AH111)),COLUMNS($AT$75:AT111)),"")</f>
        <v/>
      </c>
      <c r="AI111" s="81" t="str">
        <f t="array" ref="AI111">IFERROR(INDEX($AT$75:$AW$706,SMALL(IF(COUNTIF($AJ$167,$AS$75:$AT$706),MATCH(ROW($AT$75:$AW$706),ROW($AT$75:$AW$706)),""),ROWS($AH$75:AI111)),COLUMNS($AT$75:AU111)),"")</f>
        <v/>
      </c>
      <c r="AJ111" s="82" t="str">
        <f t="array" ref="AJ111">IFERROR(INDEX($AT$75:$AW$706,SMALL(IF(COUNTIF($AJ$167,$AS$75:$AT$706),MATCH(ROW($AT$75:$AW$706),ROW($AT$75:$AW$706)),""),ROWS($AH$75:AJ111)),COLUMNS($AT$75:AV111)),"")</f>
        <v/>
      </c>
      <c r="AK111" s="82" t="str">
        <f t="array" ref="AK111">IFERROR(INDEX($AT$75:$AW$706,SMALL(IF(COUNTIF($AJ$167,$AS$75:$AT$706),MATCH(ROW($AT$75:$AW$706),ROW($AT$75:$AW$706)),""),ROWS($AH$75:AK111)),COLUMNS($AT$75:AW111)),"")</f>
        <v/>
      </c>
      <c r="AL111" s="37"/>
      <c r="AN111" s="42"/>
      <c r="AO111" s="42"/>
      <c r="AP111" s="42"/>
      <c r="AS111" s="73" t="s">
        <v>58</v>
      </c>
      <c r="AT111" s="73" t="s">
        <v>290</v>
      </c>
      <c r="AU111" s="73" t="s">
        <v>291</v>
      </c>
      <c r="AV111" s="67">
        <v>0</v>
      </c>
      <c r="AW111" s="67">
        <v>0</v>
      </c>
      <c r="AX111" s="43"/>
      <c r="AY111" s="134" t="s">
        <v>100</v>
      </c>
    </row>
    <row r="112" spans="20:51" ht="21" customHeight="1" x14ac:dyDescent="0.2">
      <c r="T112" s="78"/>
      <c r="U112" s="44"/>
      <c r="V112" s="46"/>
      <c r="W112" s="46"/>
      <c r="X112" s="78"/>
      <c r="Y112" s="78"/>
      <c r="Z112" s="46"/>
      <c r="AA112" s="46"/>
      <c r="AB112" s="78"/>
      <c r="AC112" s="44"/>
      <c r="AD112" s="44"/>
      <c r="AE112" s="44"/>
      <c r="AG112" s="51"/>
      <c r="AH112" s="81" t="str">
        <f t="array" ref="AH112">IFERROR(INDEX($AT$75:$AW$706,SMALL(IF(COUNTIF($AJ$167,$AS$75:$AT$706),MATCH(ROW($AT$75:$AW$706),ROW($AT$75:$AW$706)),""),ROWS(AH$75:$AH112)),COLUMNS($AT$75:AT112)),"")</f>
        <v/>
      </c>
      <c r="AI112" s="81" t="str">
        <f t="array" ref="AI112">IFERROR(INDEX($AT$75:$AW$706,SMALL(IF(COUNTIF($AJ$167,$AS$75:$AT$706),MATCH(ROW($AT$75:$AW$706),ROW($AT$75:$AW$706)),""),ROWS($AH$75:AI112)),COLUMNS($AT$75:AU112)),"")</f>
        <v/>
      </c>
      <c r="AJ112" s="82" t="str">
        <f t="array" ref="AJ112">IFERROR(INDEX($AT$75:$AW$706,SMALL(IF(COUNTIF($AJ$167,$AS$75:$AT$706),MATCH(ROW($AT$75:$AW$706),ROW($AT$75:$AW$706)),""),ROWS($AH$75:AJ112)),COLUMNS($AT$75:AV112)),"")</f>
        <v/>
      </c>
      <c r="AK112" s="82" t="str">
        <f t="array" ref="AK112">IFERROR(INDEX($AT$75:$AW$706,SMALL(IF(COUNTIF($AJ$167,$AS$75:$AT$706),MATCH(ROW($AT$75:$AW$706),ROW($AT$75:$AW$706)),""),ROWS($AH$75:AK112)),COLUMNS($AT$75:AW112)),"")</f>
        <v/>
      </c>
      <c r="AL112" s="37"/>
      <c r="AN112" s="42"/>
      <c r="AO112" s="42"/>
      <c r="AP112" s="42"/>
      <c r="AS112" s="73" t="s">
        <v>58</v>
      </c>
      <c r="AT112" s="73" t="s">
        <v>292</v>
      </c>
      <c r="AU112" s="73" t="s">
        <v>293</v>
      </c>
      <c r="AV112" s="67">
        <v>0</v>
      </c>
      <c r="AW112" s="67">
        <v>0</v>
      </c>
      <c r="AX112" s="43"/>
      <c r="AY112" s="134" t="s">
        <v>101</v>
      </c>
    </row>
    <row r="113" spans="2:51" ht="21" customHeight="1" x14ac:dyDescent="0.2">
      <c r="T113" s="78"/>
      <c r="U113" s="44"/>
      <c r="V113" s="46"/>
      <c r="W113" s="46"/>
      <c r="X113" s="78"/>
      <c r="Y113" s="78"/>
      <c r="Z113" s="46"/>
      <c r="AA113" s="46"/>
      <c r="AB113" s="78"/>
      <c r="AC113" s="44"/>
      <c r="AD113" s="44"/>
      <c r="AE113" s="44"/>
      <c r="AG113" s="51"/>
      <c r="AH113" s="81" t="str">
        <f t="array" ref="AH113">IFERROR(INDEX($AT$75:$AW$706,SMALL(IF(COUNTIF($AJ$167,$AS$75:$AT$706),MATCH(ROW($AT$75:$AW$706),ROW($AT$75:$AW$706)),""),ROWS(AH$75:$AH113)),COLUMNS($AT$75:AT113)),"")</f>
        <v/>
      </c>
      <c r="AI113" s="81" t="str">
        <f t="array" ref="AI113">IFERROR(INDEX($AT$75:$AW$706,SMALL(IF(COUNTIF($AJ$167,$AS$75:$AT$706),MATCH(ROW($AT$75:$AW$706),ROW($AT$75:$AW$706)),""),ROWS($AH$75:AI113)),COLUMNS($AT$75:AU113)),"")</f>
        <v/>
      </c>
      <c r="AJ113" s="82" t="str">
        <f t="array" ref="AJ113">IFERROR(INDEX($AT$75:$AW$706,SMALL(IF(COUNTIF($AJ$167,$AS$75:$AT$706),MATCH(ROW($AT$75:$AW$706),ROW($AT$75:$AW$706)),""),ROWS($AH$75:AJ113)),COLUMNS($AT$75:AV113)),"")</f>
        <v/>
      </c>
      <c r="AK113" s="82" t="str">
        <f t="array" ref="AK113">IFERROR(INDEX($AT$75:$AW$706,SMALL(IF(COUNTIF($AJ$167,$AS$75:$AT$706),MATCH(ROW($AT$75:$AW$706),ROW($AT$75:$AW$706)),""),ROWS($AH$75:AK113)),COLUMNS($AT$75:AW113)),"")</f>
        <v/>
      </c>
      <c r="AL113" s="37"/>
      <c r="AN113" s="42"/>
      <c r="AO113" s="42"/>
      <c r="AP113" s="42"/>
      <c r="AS113" s="73" t="s">
        <v>58</v>
      </c>
      <c r="AT113" s="73" t="s">
        <v>294</v>
      </c>
      <c r="AU113" s="73" t="s">
        <v>295</v>
      </c>
      <c r="AV113" s="67">
        <v>0</v>
      </c>
      <c r="AW113" s="67">
        <v>0</v>
      </c>
      <c r="AX113" s="43"/>
      <c r="AY113" s="134" t="s">
        <v>102</v>
      </c>
    </row>
    <row r="114" spans="2:51" ht="21" customHeight="1" x14ac:dyDescent="0.2">
      <c r="T114" s="78"/>
      <c r="U114" s="44"/>
      <c r="V114" s="46"/>
      <c r="W114" s="46"/>
      <c r="X114" s="78"/>
      <c r="Y114" s="78"/>
      <c r="Z114" s="46"/>
      <c r="AA114" s="46"/>
      <c r="AB114" s="78"/>
      <c r="AC114" s="44"/>
      <c r="AD114" s="44"/>
      <c r="AE114" s="44"/>
      <c r="AG114" s="51"/>
      <c r="AH114" s="81" t="str">
        <f t="array" ref="AH114">IFERROR(INDEX($AT$75:$AW$706,SMALL(IF(COUNTIF($AJ$167,$AS$75:$AT$706),MATCH(ROW($AT$75:$AW$706),ROW($AT$75:$AW$706)),""),ROWS(AH$75:$AH114)),COLUMNS($AT$75:AT114)),"")</f>
        <v/>
      </c>
      <c r="AI114" s="81" t="str">
        <f t="array" ref="AI114">IFERROR(INDEX($AT$75:$AW$706,SMALL(IF(COUNTIF($AJ$167,$AS$75:$AT$706),MATCH(ROW($AT$75:$AW$706),ROW($AT$75:$AW$706)),""),ROWS($AH$75:AI114)),COLUMNS($AT$75:AU114)),"")</f>
        <v/>
      </c>
      <c r="AJ114" s="82" t="str">
        <f t="array" ref="AJ114">IFERROR(INDEX($AT$75:$AW$706,SMALL(IF(COUNTIF($AJ$167,$AS$75:$AT$706),MATCH(ROW($AT$75:$AW$706),ROW($AT$75:$AW$706)),""),ROWS($AH$75:AJ114)),COLUMNS($AT$75:AV114)),"")</f>
        <v/>
      </c>
      <c r="AK114" s="82" t="str">
        <f t="array" ref="AK114">IFERROR(INDEX($AT$75:$AW$706,SMALL(IF(COUNTIF($AJ$167,$AS$75:$AT$706),MATCH(ROW($AT$75:$AW$706),ROW($AT$75:$AW$706)),""),ROWS($AH$75:AK114)),COLUMNS($AT$75:AW114)),"")</f>
        <v/>
      </c>
      <c r="AL114" s="37"/>
      <c r="AN114" s="42"/>
      <c r="AO114" s="42"/>
      <c r="AP114" s="42"/>
      <c r="AS114" s="73" t="s">
        <v>58</v>
      </c>
      <c r="AT114" s="73" t="s">
        <v>296</v>
      </c>
      <c r="AU114" s="73" t="s">
        <v>297</v>
      </c>
      <c r="AV114" s="67">
        <v>0</v>
      </c>
      <c r="AW114" s="67">
        <v>0</v>
      </c>
      <c r="AX114" s="43"/>
      <c r="AY114" s="134" t="s">
        <v>103</v>
      </c>
    </row>
    <row r="115" spans="2:51" ht="21" customHeight="1" x14ac:dyDescent="0.2">
      <c r="T115" s="78"/>
      <c r="U115" s="44"/>
      <c r="V115" s="46"/>
      <c r="W115" s="46"/>
      <c r="X115" s="78"/>
      <c r="Y115" s="78"/>
      <c r="Z115" s="46"/>
      <c r="AA115" s="46"/>
      <c r="AB115" s="78"/>
      <c r="AC115" s="44"/>
      <c r="AD115" s="44"/>
      <c r="AE115" s="44"/>
      <c r="AG115" s="51"/>
      <c r="AH115" s="81" t="str">
        <f t="array" ref="AH115">IFERROR(INDEX($AT$75:$AW$706,SMALL(IF(COUNTIF($AJ$167,$AS$75:$AT$706),MATCH(ROW($AT$75:$AW$706),ROW($AT$75:$AW$706)),""),ROWS(AH$75:$AH115)),COLUMNS($AT$75:AT115)),"")</f>
        <v/>
      </c>
      <c r="AI115" s="81" t="str">
        <f t="array" ref="AI115">IFERROR(INDEX($AT$75:$AW$706,SMALL(IF(COUNTIF($AJ$167,$AS$75:$AT$706),MATCH(ROW($AT$75:$AW$706),ROW($AT$75:$AW$706)),""),ROWS($AH$75:AI115)),COLUMNS($AT$75:AU115)),"")</f>
        <v/>
      </c>
      <c r="AJ115" s="82" t="str">
        <f t="array" ref="AJ115">IFERROR(INDEX($AT$75:$AW$706,SMALL(IF(COUNTIF($AJ$167,$AS$75:$AT$706),MATCH(ROW($AT$75:$AW$706),ROW($AT$75:$AW$706)),""),ROWS($AH$75:AJ115)),COLUMNS($AT$75:AV115)),"")</f>
        <v/>
      </c>
      <c r="AK115" s="82" t="str">
        <f t="array" ref="AK115">IFERROR(INDEX($AT$75:$AW$706,SMALL(IF(COUNTIF($AJ$167,$AS$75:$AT$706),MATCH(ROW($AT$75:$AW$706),ROW($AT$75:$AW$706)),""),ROWS($AH$75:AK115)),COLUMNS($AT$75:AW115)),"")</f>
        <v/>
      </c>
      <c r="AL115" s="37"/>
      <c r="AN115" s="42"/>
      <c r="AO115" s="42"/>
      <c r="AP115" s="42"/>
      <c r="AS115" s="73" t="s">
        <v>58</v>
      </c>
      <c r="AT115" s="73" t="s">
        <v>298</v>
      </c>
      <c r="AU115" s="73" t="s">
        <v>299</v>
      </c>
      <c r="AV115" s="67">
        <v>0</v>
      </c>
      <c r="AW115" s="67">
        <v>0</v>
      </c>
      <c r="AX115" s="43"/>
      <c r="AY115" s="134" t="s">
        <v>104</v>
      </c>
    </row>
    <row r="116" spans="2:51" ht="21" customHeight="1" x14ac:dyDescent="0.2">
      <c r="T116" s="78"/>
      <c r="U116" s="44"/>
      <c r="V116" s="46"/>
      <c r="W116" s="46"/>
      <c r="X116" s="78"/>
      <c r="Y116" s="78"/>
      <c r="Z116" s="46"/>
      <c r="AA116" s="46"/>
      <c r="AB116" s="78"/>
      <c r="AC116" s="44"/>
      <c r="AD116" s="44"/>
      <c r="AE116" s="44"/>
      <c r="AG116" s="51"/>
      <c r="AH116" s="81" t="str">
        <f t="array" ref="AH116">IFERROR(INDEX($AT$75:$AW$706,SMALL(IF(COUNTIF($AJ$167,$AS$75:$AT$706),MATCH(ROW($AT$75:$AW$706),ROW($AT$75:$AW$706)),""),ROWS(AH$75:$AH116)),COLUMNS($AT$75:AT116)),"")</f>
        <v/>
      </c>
      <c r="AI116" s="81" t="str">
        <f t="array" ref="AI116">IFERROR(INDEX($AT$75:$AW$706,SMALL(IF(COUNTIF($AJ$167,$AS$75:$AT$706),MATCH(ROW($AT$75:$AW$706),ROW($AT$75:$AW$706)),""),ROWS($AH$75:AI116)),COLUMNS($AT$75:AU116)),"")</f>
        <v/>
      </c>
      <c r="AJ116" s="82" t="str">
        <f t="array" ref="AJ116">IFERROR(INDEX($AT$75:$AW$706,SMALL(IF(COUNTIF($AJ$167,$AS$75:$AT$706),MATCH(ROW($AT$75:$AW$706),ROW($AT$75:$AW$706)),""),ROWS($AH$75:AJ116)),COLUMNS($AT$75:AV116)),"")</f>
        <v/>
      </c>
      <c r="AK116" s="82" t="str">
        <f t="array" ref="AK116">IFERROR(INDEX($AT$75:$AW$706,SMALL(IF(COUNTIF($AJ$167,$AS$75:$AT$706),MATCH(ROW($AT$75:$AW$706),ROW($AT$75:$AW$706)),""),ROWS($AH$75:AK116)),COLUMNS($AT$75:AW116)),"")</f>
        <v/>
      </c>
      <c r="AL116" s="37"/>
      <c r="AN116" s="42"/>
      <c r="AO116" s="42"/>
      <c r="AP116" s="42"/>
      <c r="AS116" s="73" t="s">
        <v>58</v>
      </c>
      <c r="AT116" s="73" t="s">
        <v>300</v>
      </c>
      <c r="AU116" s="73" t="s">
        <v>301</v>
      </c>
      <c r="AV116" s="67">
        <v>0</v>
      </c>
      <c r="AW116" s="67">
        <v>0</v>
      </c>
      <c r="AX116" s="43"/>
      <c r="AY116" s="134" t="s">
        <v>105</v>
      </c>
    </row>
    <row r="117" spans="2:51" ht="21" customHeight="1" x14ac:dyDescent="0.2">
      <c r="T117" s="78"/>
      <c r="U117" s="44"/>
      <c r="V117" s="46"/>
      <c r="W117" s="46"/>
      <c r="X117" s="78"/>
      <c r="Y117" s="78"/>
      <c r="Z117" s="46"/>
      <c r="AA117" s="46"/>
      <c r="AB117" s="78"/>
      <c r="AC117" s="44"/>
      <c r="AD117" s="44"/>
      <c r="AE117" s="44"/>
      <c r="AG117" s="51"/>
      <c r="AH117" s="81" t="str">
        <f t="array" ref="AH117">IFERROR(INDEX($AT$75:$AW$706,SMALL(IF(COUNTIF($AJ$167,$AS$75:$AT$706),MATCH(ROW($AT$75:$AW$706),ROW($AT$75:$AW$706)),""),ROWS(AH$75:$AH117)),COLUMNS($AT$75:AT117)),"")</f>
        <v/>
      </c>
      <c r="AI117" s="81" t="str">
        <f t="array" ref="AI117">IFERROR(INDEX($AT$75:$AW$706,SMALL(IF(COUNTIF($AJ$167,$AS$75:$AT$706),MATCH(ROW($AT$75:$AW$706),ROW($AT$75:$AW$706)),""),ROWS($AH$75:AI117)),COLUMNS($AT$75:AU117)),"")</f>
        <v/>
      </c>
      <c r="AJ117" s="82" t="str">
        <f t="array" ref="AJ117">IFERROR(INDEX($AT$75:$AW$706,SMALL(IF(COUNTIF($AJ$167,$AS$75:$AT$706),MATCH(ROW($AT$75:$AW$706),ROW($AT$75:$AW$706)),""),ROWS($AH$75:AJ117)),COLUMNS($AT$75:AV117)),"")</f>
        <v/>
      </c>
      <c r="AK117" s="82" t="str">
        <f t="array" ref="AK117">IFERROR(INDEX($AT$75:$AW$706,SMALL(IF(COUNTIF($AJ$167,$AS$75:$AT$706),MATCH(ROW($AT$75:$AW$706),ROW($AT$75:$AW$706)),""),ROWS($AH$75:AK117)),COLUMNS($AT$75:AW117)),"")</f>
        <v/>
      </c>
      <c r="AL117" s="37"/>
      <c r="AN117" s="42"/>
      <c r="AO117" s="42"/>
      <c r="AP117" s="42"/>
      <c r="AS117" s="73" t="s">
        <v>58</v>
      </c>
      <c r="AT117" s="73" t="s">
        <v>302</v>
      </c>
      <c r="AU117" s="73" t="s">
        <v>303</v>
      </c>
      <c r="AV117" s="67">
        <v>0</v>
      </c>
      <c r="AW117" s="67">
        <v>0</v>
      </c>
      <c r="AX117" s="43"/>
      <c r="AY117" s="134" t="s">
        <v>106</v>
      </c>
    </row>
    <row r="118" spans="2:51" ht="21" customHeight="1" x14ac:dyDescent="0.2">
      <c r="T118" s="78"/>
      <c r="U118" s="44"/>
      <c r="V118" s="46"/>
      <c r="W118" s="46"/>
      <c r="X118" s="78"/>
      <c r="Y118" s="78"/>
      <c r="Z118" s="46"/>
      <c r="AA118" s="46"/>
      <c r="AB118" s="78"/>
      <c r="AC118" s="44"/>
      <c r="AD118" s="44"/>
      <c r="AE118" s="44"/>
      <c r="AG118" s="51"/>
      <c r="AH118" s="81" t="str">
        <f t="array" ref="AH118">IFERROR(INDEX($AT$75:$AW$706,SMALL(IF(COUNTIF($AJ$167,$AS$75:$AT$706),MATCH(ROW($AT$75:$AW$706),ROW($AT$75:$AW$706)),""),ROWS(AH$75:$AH118)),COLUMNS($AT$75:AT118)),"")</f>
        <v/>
      </c>
      <c r="AI118" s="81" t="str">
        <f t="array" ref="AI118">IFERROR(INDEX($AT$75:$AW$706,SMALL(IF(COUNTIF($AJ$167,$AS$75:$AT$706),MATCH(ROW($AT$75:$AW$706),ROW($AT$75:$AW$706)),""),ROWS($AH$75:AI118)),COLUMNS($AT$75:AU118)),"")</f>
        <v/>
      </c>
      <c r="AJ118" s="82" t="str">
        <f t="array" ref="AJ118">IFERROR(INDEX($AT$75:$AW$706,SMALL(IF(COUNTIF($AJ$167,$AS$75:$AT$706),MATCH(ROW($AT$75:$AW$706),ROW($AT$75:$AW$706)),""),ROWS($AH$75:AJ118)),COLUMNS($AT$75:AV118)),"")</f>
        <v/>
      </c>
      <c r="AK118" s="82" t="str">
        <f t="array" ref="AK118">IFERROR(INDEX($AT$75:$AW$706,SMALL(IF(COUNTIF($AJ$167,$AS$75:$AT$706),MATCH(ROW($AT$75:$AW$706),ROW($AT$75:$AW$706)),""),ROWS($AH$75:AK118)),COLUMNS($AT$75:AW118)),"")</f>
        <v/>
      </c>
      <c r="AL118" s="37"/>
      <c r="AN118" s="42"/>
      <c r="AO118" s="42"/>
      <c r="AP118" s="42"/>
      <c r="AS118" s="73" t="s">
        <v>58</v>
      </c>
      <c r="AT118" s="73" t="s">
        <v>304</v>
      </c>
      <c r="AU118" s="73" t="s">
        <v>305</v>
      </c>
      <c r="AV118" s="67">
        <v>0</v>
      </c>
      <c r="AW118" s="67">
        <v>0</v>
      </c>
      <c r="AX118" s="43"/>
      <c r="AY118" s="134" t="s">
        <v>107</v>
      </c>
    </row>
    <row r="119" spans="2:51" ht="21" customHeight="1" x14ac:dyDescent="0.2">
      <c r="T119" s="47"/>
      <c r="V119" s="2"/>
      <c r="W119" s="2"/>
      <c r="X119" s="47"/>
      <c r="Y119" s="47"/>
      <c r="Z119" s="2"/>
      <c r="AA119" s="2"/>
      <c r="AB119" s="47"/>
      <c r="AG119" s="51"/>
      <c r="AH119" s="81" t="str">
        <f t="array" ref="AH119">IFERROR(INDEX($AT$75:$AW$706,SMALL(IF(COUNTIF($AJ$167,$AS$75:$AT$706),MATCH(ROW($AT$75:$AW$706),ROW($AT$75:$AW$706)),""),ROWS(AH$75:$AH119)),COLUMNS($AT$75:AT119)),"")</f>
        <v/>
      </c>
      <c r="AI119" s="81" t="str">
        <f t="array" ref="AI119">IFERROR(INDEX($AT$75:$AW$706,SMALL(IF(COUNTIF($AJ$167,$AS$75:$AT$706),MATCH(ROW($AT$75:$AW$706),ROW($AT$75:$AW$706)),""),ROWS($AH$75:AI119)),COLUMNS($AT$75:AU119)),"")</f>
        <v/>
      </c>
      <c r="AJ119" s="82" t="str">
        <f t="array" ref="AJ119">IFERROR(INDEX($AT$75:$AW$706,SMALL(IF(COUNTIF($AJ$167,$AS$75:$AT$706),MATCH(ROW($AT$75:$AW$706),ROW($AT$75:$AW$706)),""),ROWS($AH$75:AJ119)),COLUMNS($AT$75:AV119)),"")</f>
        <v/>
      </c>
      <c r="AK119" s="82" t="str">
        <f t="array" ref="AK119">IFERROR(INDEX($AT$75:$AW$706,SMALL(IF(COUNTIF($AJ$167,$AS$75:$AT$706),MATCH(ROW($AT$75:$AW$706),ROW($AT$75:$AW$706)),""),ROWS($AH$75:AK119)),COLUMNS($AT$75:AW119)),"")</f>
        <v/>
      </c>
      <c r="AL119" s="37"/>
      <c r="AN119" s="42"/>
      <c r="AO119" s="42"/>
      <c r="AP119" s="42"/>
      <c r="AS119" s="73" t="s">
        <v>58</v>
      </c>
      <c r="AT119" s="73" t="s">
        <v>306</v>
      </c>
      <c r="AU119" s="73" t="s">
        <v>307</v>
      </c>
      <c r="AV119" s="67">
        <v>0</v>
      </c>
      <c r="AW119" s="67">
        <v>0</v>
      </c>
      <c r="AX119" s="43"/>
      <c r="AY119" s="134" t="s">
        <v>108</v>
      </c>
    </row>
    <row r="120" spans="2:51" ht="21" customHeight="1" x14ac:dyDescent="0.2">
      <c r="T120" s="47"/>
      <c r="V120" s="2"/>
      <c r="W120" s="2"/>
      <c r="X120" s="47"/>
      <c r="Y120" s="47"/>
      <c r="Z120" s="2"/>
      <c r="AA120" s="2"/>
      <c r="AB120" s="47"/>
      <c r="AG120" s="51"/>
      <c r="AH120" s="81" t="str">
        <f t="array" ref="AH120">IFERROR(INDEX($AT$75:$AW$706,SMALL(IF(COUNTIF($AJ$167,$AS$75:$AT$706),MATCH(ROW($AT$75:$AW$706),ROW($AT$75:$AW$706)),""),ROWS(AH$75:$AH120)),COLUMNS($AT$75:AT120)),"")</f>
        <v/>
      </c>
      <c r="AI120" s="81" t="str">
        <f t="array" ref="AI120">IFERROR(INDEX($AT$75:$AW$706,SMALL(IF(COUNTIF($AJ$167,$AS$75:$AT$706),MATCH(ROW($AT$75:$AW$706),ROW($AT$75:$AW$706)),""),ROWS($AH$75:AI120)),COLUMNS($AT$75:AU120)),"")</f>
        <v/>
      </c>
      <c r="AJ120" s="82" t="str">
        <f t="array" ref="AJ120">IFERROR(INDEX($AT$75:$AW$706,SMALL(IF(COUNTIF($AJ$167,$AS$75:$AT$706),MATCH(ROW($AT$75:$AW$706),ROW($AT$75:$AW$706)),""),ROWS($AH$75:AJ120)),COLUMNS($AT$75:AV120)),"")</f>
        <v/>
      </c>
      <c r="AK120" s="82" t="str">
        <f t="array" ref="AK120">IFERROR(INDEX($AT$75:$AW$706,SMALL(IF(COUNTIF($AJ$167,$AS$75:$AT$706),MATCH(ROW($AT$75:$AW$706),ROW($AT$75:$AW$706)),""),ROWS($AH$75:AK120)),COLUMNS($AT$75:AW120)),"")</f>
        <v/>
      </c>
      <c r="AL120" s="37"/>
      <c r="AN120" s="42"/>
      <c r="AO120" s="42"/>
      <c r="AP120" s="42"/>
      <c r="AS120" s="73" t="s">
        <v>61</v>
      </c>
      <c r="AT120" s="73" t="s">
        <v>308</v>
      </c>
      <c r="AU120" s="73" t="s">
        <v>309</v>
      </c>
      <c r="AV120" s="67">
        <v>0</v>
      </c>
      <c r="AW120" s="67">
        <v>0</v>
      </c>
      <c r="AX120" s="43"/>
      <c r="AY120" s="134" t="s">
        <v>109</v>
      </c>
    </row>
    <row r="121" spans="2:51" ht="21" customHeight="1" x14ac:dyDescent="0.2">
      <c r="T121" s="47"/>
      <c r="V121" s="2"/>
      <c r="W121" s="2"/>
      <c r="X121" s="47"/>
      <c r="Y121" s="47"/>
      <c r="Z121" s="2"/>
      <c r="AA121" s="2"/>
      <c r="AB121" s="47"/>
      <c r="AG121" s="51"/>
      <c r="AH121" s="81" t="str">
        <f t="array" ref="AH121">IFERROR(INDEX($AT$75:$AW$706,SMALL(IF(COUNTIF($AJ$167,$AS$75:$AT$706),MATCH(ROW($AT$75:$AW$706),ROW($AT$75:$AW$706)),""),ROWS(AH$75:$AH121)),COLUMNS($AT$75:AT121)),"")</f>
        <v/>
      </c>
      <c r="AI121" s="81" t="str">
        <f t="array" ref="AI121">IFERROR(INDEX($AT$75:$AW$706,SMALL(IF(COUNTIF($AJ$167,$AS$75:$AT$706),MATCH(ROW($AT$75:$AW$706),ROW($AT$75:$AW$706)),""),ROWS($AH$75:AI121)),COLUMNS($AT$75:AU121)),"")</f>
        <v/>
      </c>
      <c r="AJ121" s="82" t="str">
        <f t="array" ref="AJ121">IFERROR(INDEX($AT$75:$AW$706,SMALL(IF(COUNTIF($AJ$167,$AS$75:$AT$706),MATCH(ROW($AT$75:$AW$706),ROW($AT$75:$AW$706)),""),ROWS($AH$75:AJ121)),COLUMNS($AT$75:AV121)),"")</f>
        <v/>
      </c>
      <c r="AK121" s="82" t="str">
        <f t="array" ref="AK121">IFERROR(INDEX($AT$75:$AW$706,SMALL(IF(COUNTIF($AJ$167,$AS$75:$AT$706),MATCH(ROW($AT$75:$AW$706),ROW($AT$75:$AW$706)),""),ROWS($AH$75:AK121)),COLUMNS($AT$75:AW121)),"")</f>
        <v/>
      </c>
      <c r="AL121" s="37"/>
      <c r="AN121" s="42"/>
      <c r="AO121" s="42"/>
      <c r="AP121" s="42"/>
      <c r="AS121" s="73" t="s">
        <v>61</v>
      </c>
      <c r="AT121" s="73" t="s">
        <v>310</v>
      </c>
      <c r="AU121" s="73" t="s">
        <v>311</v>
      </c>
      <c r="AV121" s="67">
        <v>0</v>
      </c>
      <c r="AW121" s="67">
        <v>0</v>
      </c>
      <c r="AX121" s="43"/>
      <c r="AY121" s="134" t="s">
        <v>110</v>
      </c>
    </row>
    <row r="122" spans="2:51" ht="21" customHeight="1" x14ac:dyDescent="0.2">
      <c r="T122" s="47"/>
      <c r="V122" s="2"/>
      <c r="W122" s="2"/>
      <c r="X122" s="47"/>
      <c r="Y122" s="47"/>
      <c r="Z122" s="2"/>
      <c r="AA122" s="2"/>
      <c r="AB122" s="47"/>
      <c r="AG122" s="51"/>
      <c r="AH122" s="81" t="str">
        <f t="array" ref="AH122">IFERROR(INDEX($AT$75:$AW$706,SMALL(IF(COUNTIF($AJ$167,$AS$75:$AT$706),MATCH(ROW($AT$75:$AW$706),ROW($AT$75:$AW$706)),""),ROWS(AH$75:$AH122)),COLUMNS($AT$75:AT122)),"")</f>
        <v/>
      </c>
      <c r="AI122" s="81" t="str">
        <f t="array" ref="AI122">IFERROR(INDEX($AT$75:$AW$706,SMALL(IF(COUNTIF($AJ$167,$AS$75:$AT$706),MATCH(ROW($AT$75:$AW$706),ROW($AT$75:$AW$706)),""),ROWS($AH$75:AI122)),COLUMNS($AT$75:AU122)),"")</f>
        <v/>
      </c>
      <c r="AJ122" s="82" t="str">
        <f t="array" ref="AJ122">IFERROR(INDEX($AT$75:$AW$706,SMALL(IF(COUNTIF($AJ$167,$AS$75:$AT$706),MATCH(ROW($AT$75:$AW$706),ROW($AT$75:$AW$706)),""),ROWS($AH$75:AJ122)),COLUMNS($AT$75:AV122)),"")</f>
        <v/>
      </c>
      <c r="AK122" s="82" t="str">
        <f t="array" ref="AK122">IFERROR(INDEX($AT$75:$AW$706,SMALL(IF(COUNTIF($AJ$167,$AS$75:$AT$706),MATCH(ROW($AT$75:$AW$706),ROW($AT$75:$AW$706)),""),ROWS($AH$75:AK122)),COLUMNS($AT$75:AW122)),"")</f>
        <v/>
      </c>
      <c r="AL122" s="37"/>
      <c r="AN122" s="44"/>
      <c r="AO122" s="44"/>
      <c r="AP122" s="42"/>
      <c r="AS122" s="73" t="s">
        <v>61</v>
      </c>
      <c r="AT122" s="73" t="s">
        <v>312</v>
      </c>
      <c r="AU122" s="73" t="s">
        <v>313</v>
      </c>
      <c r="AV122" s="67">
        <v>0</v>
      </c>
      <c r="AW122" s="67">
        <v>0</v>
      </c>
      <c r="AX122" s="43"/>
      <c r="AY122" s="134" t="s">
        <v>111</v>
      </c>
    </row>
    <row r="123" spans="2:51" ht="21" customHeight="1" x14ac:dyDescent="0.2">
      <c r="C123" s="41"/>
      <c r="T123" s="47"/>
      <c r="V123" s="2"/>
      <c r="W123" s="2"/>
      <c r="X123" s="47"/>
      <c r="Y123" s="47"/>
      <c r="Z123" s="2"/>
      <c r="AA123" s="2"/>
      <c r="AB123" s="47"/>
      <c r="AG123" s="51"/>
      <c r="AH123" s="81" t="str">
        <f t="array" ref="AH123">IFERROR(INDEX($AT$75:$AW$706,SMALL(IF(COUNTIF($AJ$167,$AS$75:$AT$706),MATCH(ROW($AT$75:$AW$706),ROW($AT$75:$AW$706)),""),ROWS(AH$75:$AH123)),COLUMNS($AT$75:AT123)),"")</f>
        <v/>
      </c>
      <c r="AI123" s="81" t="str">
        <f t="array" ref="AI123">IFERROR(INDEX($AT$75:$AW$706,SMALL(IF(COUNTIF($AJ$167,$AS$75:$AT$706),MATCH(ROW($AT$75:$AW$706),ROW($AT$75:$AW$706)),""),ROWS($AH$75:AI123)),COLUMNS($AT$75:AU123)),"")</f>
        <v/>
      </c>
      <c r="AJ123" s="82" t="str">
        <f t="array" ref="AJ123">IFERROR(INDEX($AT$75:$AW$706,SMALL(IF(COUNTIF($AJ$167,$AS$75:$AT$706),MATCH(ROW($AT$75:$AW$706),ROW($AT$75:$AW$706)),""),ROWS($AH$75:AJ123)),COLUMNS($AT$75:AV123)),"")</f>
        <v/>
      </c>
      <c r="AK123" s="82" t="str">
        <f t="array" ref="AK123">IFERROR(INDEX($AT$75:$AW$706,SMALL(IF(COUNTIF($AJ$167,$AS$75:$AT$706),MATCH(ROW($AT$75:$AW$706),ROW($AT$75:$AW$706)),""),ROWS($AH$75:AK123)),COLUMNS($AT$75:AW123)),"")</f>
        <v/>
      </c>
      <c r="AL123" s="37"/>
      <c r="AN123" s="44"/>
      <c r="AO123" s="44"/>
      <c r="AP123" s="44"/>
      <c r="AS123" s="73" t="s">
        <v>61</v>
      </c>
      <c r="AT123" s="73" t="s">
        <v>314</v>
      </c>
      <c r="AU123" s="73" t="s">
        <v>315</v>
      </c>
      <c r="AV123" s="67">
        <v>0</v>
      </c>
      <c r="AW123" s="67">
        <v>0</v>
      </c>
      <c r="AX123" s="43"/>
      <c r="AY123" s="134" t="s">
        <v>112</v>
      </c>
    </row>
    <row r="124" spans="2:51" ht="21" customHeight="1" x14ac:dyDescent="0.2">
      <c r="T124" s="47"/>
      <c r="V124" s="2"/>
      <c r="W124" s="2"/>
      <c r="X124" s="47"/>
      <c r="Y124" s="47"/>
      <c r="Z124" s="2"/>
      <c r="AA124" s="2"/>
      <c r="AB124" s="47"/>
      <c r="AG124" s="51"/>
      <c r="AH124" s="81" t="str">
        <f t="array" ref="AH124">IFERROR(INDEX($AT$75:$AW$706,SMALL(IF(COUNTIF($AJ$167,$AS$75:$AT$706),MATCH(ROW($AT$75:$AW$706),ROW($AT$75:$AW$706)),""),ROWS(AH$75:$AH124)),COLUMNS($AT$75:AT124)),"")</f>
        <v/>
      </c>
      <c r="AI124" s="81" t="str">
        <f t="array" ref="AI124">IFERROR(INDEX($AT$75:$AW$706,SMALL(IF(COUNTIF($AJ$167,$AS$75:$AT$706),MATCH(ROW($AT$75:$AW$706),ROW($AT$75:$AW$706)),""),ROWS($AH$75:AI124)),COLUMNS($AT$75:AU124)),"")</f>
        <v/>
      </c>
      <c r="AJ124" s="82" t="str">
        <f t="array" ref="AJ124">IFERROR(INDEX($AT$75:$AW$706,SMALL(IF(COUNTIF($AJ$167,$AS$75:$AT$706),MATCH(ROW($AT$75:$AW$706),ROW($AT$75:$AW$706)),""),ROWS($AH$75:AJ124)),COLUMNS($AT$75:AV124)),"")</f>
        <v/>
      </c>
      <c r="AK124" s="82" t="str">
        <f t="array" ref="AK124">IFERROR(INDEX($AT$75:$AW$706,SMALL(IF(COUNTIF($AJ$167,$AS$75:$AT$706),MATCH(ROW($AT$75:$AW$706),ROW($AT$75:$AW$706)),""),ROWS($AH$75:AK124)),COLUMNS($AT$75:AW124)),"")</f>
        <v/>
      </c>
      <c r="AL124" s="37"/>
      <c r="AN124" s="44"/>
      <c r="AO124" s="44"/>
      <c r="AP124" s="44"/>
      <c r="AS124" s="73" t="s">
        <v>61</v>
      </c>
      <c r="AT124" s="73" t="s">
        <v>316</v>
      </c>
      <c r="AU124" s="73" t="s">
        <v>317</v>
      </c>
      <c r="AV124" s="67">
        <v>0</v>
      </c>
      <c r="AW124" s="67">
        <v>0</v>
      </c>
      <c r="AX124" s="43"/>
      <c r="AY124" s="134" t="s">
        <v>113</v>
      </c>
    </row>
    <row r="125" spans="2:51" ht="21" customHeight="1" x14ac:dyDescent="0.2">
      <c r="B125" s="41"/>
      <c r="D125" s="41"/>
      <c r="E125" s="94"/>
      <c r="F125" s="41"/>
      <c r="G125" s="94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T125" s="47"/>
      <c r="V125" s="2"/>
      <c r="W125" s="2"/>
      <c r="X125" s="47"/>
      <c r="Y125" s="47"/>
      <c r="Z125" s="2"/>
      <c r="AA125" s="2"/>
      <c r="AB125" s="47"/>
      <c r="AG125" s="51"/>
      <c r="AH125" s="81" t="str">
        <f t="array" ref="AH125">IFERROR(INDEX($AT$75:$AW$706,SMALL(IF(COUNTIF($AJ$167,$AS$75:$AT$706),MATCH(ROW($AT$75:$AW$706),ROW($AT$75:$AW$706)),""),ROWS(AH$75:$AH125)),COLUMNS($AT$75:AT125)),"")</f>
        <v/>
      </c>
      <c r="AI125" s="81" t="str">
        <f t="array" ref="AI125">IFERROR(INDEX($AT$75:$AW$706,SMALL(IF(COUNTIF($AJ$167,$AS$75:$AT$706),MATCH(ROW($AT$75:$AW$706),ROW($AT$75:$AW$706)),""),ROWS($AH$75:AI125)),COLUMNS($AT$75:AU125)),"")</f>
        <v/>
      </c>
      <c r="AJ125" s="82" t="str">
        <f t="array" ref="AJ125">IFERROR(INDEX($AT$75:$AW$706,SMALL(IF(COUNTIF($AJ$167,$AS$75:$AT$706),MATCH(ROW($AT$75:$AW$706),ROW($AT$75:$AW$706)),""),ROWS($AH$75:AJ125)),COLUMNS($AT$75:AV125)),"")</f>
        <v/>
      </c>
      <c r="AK125" s="82" t="str">
        <f t="array" ref="AK125">IFERROR(INDEX($AT$75:$AW$706,SMALL(IF(COUNTIF($AJ$167,$AS$75:$AT$706),MATCH(ROW($AT$75:$AW$706),ROW($AT$75:$AW$706)),""),ROWS($AH$75:AK125)),COLUMNS($AT$75:AW125)),"")</f>
        <v/>
      </c>
      <c r="AL125" s="37"/>
      <c r="AN125" s="44"/>
      <c r="AO125" s="44"/>
      <c r="AP125" s="44"/>
      <c r="AS125" s="73" t="s">
        <v>61</v>
      </c>
      <c r="AT125" s="73" t="s">
        <v>318</v>
      </c>
      <c r="AU125" s="73" t="s">
        <v>319</v>
      </c>
      <c r="AV125" s="67">
        <v>0</v>
      </c>
      <c r="AW125" s="67">
        <v>0</v>
      </c>
      <c r="AX125" s="43"/>
      <c r="AY125" s="134" t="s">
        <v>114</v>
      </c>
    </row>
    <row r="126" spans="2:51" ht="21" customHeight="1" x14ac:dyDescent="0.2">
      <c r="T126" s="47"/>
      <c r="V126" s="2"/>
      <c r="W126" s="2"/>
      <c r="X126" s="47"/>
      <c r="Y126" s="47"/>
      <c r="Z126" s="2"/>
      <c r="AA126" s="2"/>
      <c r="AB126" s="47"/>
      <c r="AG126" s="51"/>
      <c r="AH126" s="81" t="str">
        <f t="array" ref="AH126">IFERROR(INDEX($AT$75:$AW$706,SMALL(IF(COUNTIF($AJ$167,$AS$75:$AT$706),MATCH(ROW($AT$75:$AW$706),ROW($AT$75:$AW$706)),""),ROWS(AH$75:$AH126)),COLUMNS($AT$75:AT126)),"")</f>
        <v/>
      </c>
      <c r="AI126" s="81" t="str">
        <f t="array" ref="AI126">IFERROR(INDEX($AT$75:$AW$706,SMALL(IF(COUNTIF($AJ$167,$AS$75:$AT$706),MATCH(ROW($AT$75:$AW$706),ROW($AT$75:$AW$706)),""),ROWS($AH$75:AI126)),COLUMNS($AT$75:AU126)),"")</f>
        <v/>
      </c>
      <c r="AJ126" s="82" t="str">
        <f t="array" ref="AJ126">IFERROR(INDEX($AT$75:$AW$706,SMALL(IF(COUNTIF($AJ$167,$AS$75:$AT$706),MATCH(ROW($AT$75:$AW$706),ROW($AT$75:$AW$706)),""),ROWS($AH$75:AJ126)),COLUMNS($AT$75:AV126)),"")</f>
        <v/>
      </c>
      <c r="AK126" s="82" t="str">
        <f t="array" ref="AK126">IFERROR(INDEX($AT$75:$AW$706,SMALL(IF(COUNTIF($AJ$167,$AS$75:$AT$706),MATCH(ROW($AT$75:$AW$706),ROW($AT$75:$AW$706)),""),ROWS($AH$75:AK126)),COLUMNS($AT$75:AW126)),"")</f>
        <v/>
      </c>
      <c r="AL126" s="37"/>
      <c r="AN126" s="44"/>
      <c r="AO126" s="44"/>
      <c r="AP126" s="44"/>
      <c r="AS126" s="73" t="s">
        <v>61</v>
      </c>
      <c r="AT126" s="73" t="s">
        <v>320</v>
      </c>
      <c r="AU126" s="73" t="s">
        <v>579</v>
      </c>
      <c r="AV126" s="67">
        <v>0</v>
      </c>
      <c r="AW126" s="67">
        <v>0</v>
      </c>
      <c r="AX126" s="43"/>
      <c r="AY126" s="134" t="s">
        <v>115</v>
      </c>
    </row>
    <row r="127" spans="2:51" ht="21" customHeight="1" x14ac:dyDescent="0.2">
      <c r="T127" s="47"/>
      <c r="V127" s="2"/>
      <c r="W127" s="2"/>
      <c r="X127" s="47"/>
      <c r="Y127" s="47"/>
      <c r="Z127" s="2"/>
      <c r="AA127" s="2"/>
      <c r="AB127" s="47"/>
      <c r="AG127" s="51"/>
      <c r="AH127" s="81" t="str">
        <f t="array" ref="AH127">IFERROR(INDEX($AT$75:$AW$706,SMALL(IF(COUNTIF($AJ$167,$AS$75:$AT$706),MATCH(ROW($AT$75:$AW$706),ROW($AT$75:$AW$706)),""),ROWS(AH$75:$AH127)),COLUMNS($AT$75:AT127)),"")</f>
        <v/>
      </c>
      <c r="AI127" s="81" t="str">
        <f t="array" ref="AI127">IFERROR(INDEX($AT$75:$AW$706,SMALL(IF(COUNTIF($AJ$167,$AS$75:$AT$706),MATCH(ROW($AT$75:$AW$706),ROW($AT$75:$AW$706)),""),ROWS($AH$75:AI127)),COLUMNS($AT$75:AU127)),"")</f>
        <v/>
      </c>
      <c r="AJ127" s="82" t="str">
        <f t="array" ref="AJ127">IFERROR(INDEX($AT$75:$AW$706,SMALL(IF(COUNTIF($AJ$167,$AS$75:$AT$706),MATCH(ROW($AT$75:$AW$706),ROW($AT$75:$AW$706)),""),ROWS($AH$75:AJ127)),COLUMNS($AT$75:AV127)),"")</f>
        <v/>
      </c>
      <c r="AK127" s="82" t="str">
        <f t="array" ref="AK127">IFERROR(INDEX($AT$75:$AW$706,SMALL(IF(COUNTIF($AJ$167,$AS$75:$AT$706),MATCH(ROW($AT$75:$AW$706),ROW($AT$75:$AW$706)),""),ROWS($AH$75:AK127)),COLUMNS($AT$75:AW127)),"")</f>
        <v/>
      </c>
      <c r="AL127" s="37"/>
      <c r="AN127" s="44"/>
      <c r="AO127" s="44"/>
      <c r="AP127" s="44"/>
      <c r="AS127" s="73" t="s">
        <v>61</v>
      </c>
      <c r="AT127" s="73" t="s">
        <v>321</v>
      </c>
      <c r="AU127" s="73" t="s">
        <v>580</v>
      </c>
      <c r="AV127" s="67">
        <v>0</v>
      </c>
      <c r="AW127" s="67">
        <v>0</v>
      </c>
      <c r="AX127" s="43"/>
      <c r="AY127" s="134" t="s">
        <v>116</v>
      </c>
    </row>
    <row r="128" spans="2:51" ht="21" customHeight="1" x14ac:dyDescent="0.2">
      <c r="T128" s="47"/>
      <c r="V128" s="2"/>
      <c r="W128" s="2"/>
      <c r="X128" s="47"/>
      <c r="Y128" s="47"/>
      <c r="Z128" s="2"/>
      <c r="AA128" s="2"/>
      <c r="AB128" s="47"/>
      <c r="AG128" s="51"/>
      <c r="AH128" s="52" t="str">
        <f t="array" ref="AH128">IFERROR(INDEX($AT$75:$AW$706,SMALL(IF(COUNTIF($AJ$167,$AS$75:$AT$706),MATCH(ROW($AT$75:$AW$706),ROW($AT$75:$AW$706)),""),ROWS(AH$75:$AH128)),COLUMNS($AT$75:AT128)),"")</f>
        <v/>
      </c>
      <c r="AI128" s="52" t="str">
        <f t="array" ref="AI128">IFERROR(INDEX($AT$75:$AW$706,SMALL(IF(COUNTIF($AJ$167,$AS$75:$AT$706),MATCH(ROW($AT$75:$AW$706),ROW($AT$75:$AW$706)),""),ROWS($AH$75:AI128)),COLUMNS($AT$75:AU128)),"")</f>
        <v/>
      </c>
      <c r="AJ128" s="53" t="str">
        <f t="array" ref="AJ128">IFERROR(INDEX($AT$75:$AW$706,SMALL(IF(COUNTIF($AJ$167,$AS$75:$AT$706),MATCH(ROW($AT$75:$AW$706),ROW($AT$75:$AW$706)),""),ROWS($AH$75:AJ128)),COLUMNS($AT$75:AV128)),"")</f>
        <v/>
      </c>
      <c r="AK128" s="53" t="str">
        <f t="array" ref="AK128">IFERROR(INDEX($AT$75:$AW$706,SMALL(IF(COUNTIF($AJ$167,$AS$75:$AT$706),MATCH(ROW($AT$75:$AW$706),ROW($AT$75:$AW$706)),""),ROWS($AH$75:AK128)),COLUMNS($AT$75:AW128)),"")</f>
        <v/>
      </c>
      <c r="AL128" s="37"/>
      <c r="AN128" s="44"/>
      <c r="AO128" s="44"/>
      <c r="AP128" s="44"/>
      <c r="AS128" s="73" t="s">
        <v>61</v>
      </c>
      <c r="AT128" s="73" t="s">
        <v>581</v>
      </c>
      <c r="AU128" s="73" t="s">
        <v>582</v>
      </c>
      <c r="AV128" s="67">
        <v>0</v>
      </c>
      <c r="AW128" s="67">
        <v>0</v>
      </c>
      <c r="AX128" s="43"/>
      <c r="AY128" s="134" t="s">
        <v>117</v>
      </c>
    </row>
    <row r="129" spans="2:51" ht="21" customHeight="1" x14ac:dyDescent="0.2">
      <c r="AG129" s="51"/>
      <c r="AH129" s="52" t="str">
        <f t="array" ref="AH129">IFERROR(INDEX($AT$75:$AW$706,SMALL(IF(COUNTIF($AJ$167,$AS$75:$AT$706),MATCH(ROW($AT$75:$AW$706),ROW($AT$75:$AW$706)),""),ROWS(AH$75:$AH129)),COLUMNS($AT$75:AT129)),"")</f>
        <v/>
      </c>
      <c r="AI129" s="52" t="str">
        <f t="array" ref="AI129">IFERROR(INDEX($AT$75:$AW$706,SMALL(IF(COUNTIF($AJ$167,$AS$75:$AT$706),MATCH(ROW($AT$75:$AW$706),ROW($AT$75:$AW$706)),""),ROWS($AH$75:AI129)),COLUMNS($AT$75:AU129)),"")</f>
        <v/>
      </c>
      <c r="AJ129" s="53" t="str">
        <f t="array" ref="AJ129">IFERROR(INDEX($AT$75:$AW$706,SMALL(IF(COUNTIF($AJ$167,$AS$75:$AT$706),MATCH(ROW($AT$75:$AW$706),ROW($AT$75:$AW$706)),""),ROWS($AH$75:AJ129)),COLUMNS($AT$75:AV129)),"")</f>
        <v/>
      </c>
      <c r="AK129" s="53" t="str">
        <f t="array" ref="AK129">IFERROR(INDEX($AT$75:$AW$706,SMALL(IF(COUNTIF($AJ$167,$AS$75:$AT$706),MATCH(ROW($AT$75:$AW$706),ROW($AT$75:$AW$706)),""),ROWS($AH$75:AK129)),COLUMNS($AT$75:AW129)),"")</f>
        <v/>
      </c>
      <c r="AL129" s="37"/>
      <c r="AN129" s="44"/>
      <c r="AO129" s="44"/>
      <c r="AP129" s="44"/>
      <c r="AS129" s="73" t="s">
        <v>63</v>
      </c>
      <c r="AT129" s="73" t="s">
        <v>322</v>
      </c>
      <c r="AU129" s="73" t="s">
        <v>323</v>
      </c>
      <c r="AV129" s="67">
        <v>0</v>
      </c>
      <c r="AW129" s="67">
        <v>0</v>
      </c>
      <c r="AX129" s="43"/>
      <c r="AY129" s="134" t="s">
        <v>118</v>
      </c>
    </row>
    <row r="130" spans="2:51" ht="21" customHeight="1" x14ac:dyDescent="0.2">
      <c r="AG130" s="51"/>
      <c r="AH130" s="52" t="str">
        <f t="array" ref="AH130">IFERROR(INDEX($AT$75:$AW$706,SMALL(IF(COUNTIF($AJ$167,$AS$75:$AT$706),MATCH(ROW($AT$75:$AW$706),ROW($AT$75:$AW$706)),""),ROWS(AH$75:$AH130)),COLUMNS($AT$75:AT130)),"")</f>
        <v/>
      </c>
      <c r="AI130" s="52" t="str">
        <f t="array" ref="AI130">IFERROR(INDEX($AT$75:$AW$706,SMALL(IF(COUNTIF($AJ$167,$AS$75:$AT$706),MATCH(ROW($AT$75:$AW$706),ROW($AT$75:$AW$706)),""),ROWS($AH$75:AI130)),COLUMNS($AT$75:AU130)),"")</f>
        <v/>
      </c>
      <c r="AJ130" s="53" t="str">
        <f t="array" ref="AJ130">IFERROR(INDEX($AT$75:$AW$706,SMALL(IF(COUNTIF($AJ$167,$AS$75:$AT$706),MATCH(ROW($AT$75:$AW$706),ROW($AT$75:$AW$706)),""),ROWS($AH$75:AJ130)),COLUMNS($AT$75:AV130)),"")</f>
        <v/>
      </c>
      <c r="AK130" s="53" t="str">
        <f t="array" ref="AK130">IFERROR(INDEX($AT$75:$AW$706,SMALL(IF(COUNTIF($AJ$167,$AS$75:$AT$706),MATCH(ROW($AT$75:$AW$706),ROW($AT$75:$AW$706)),""),ROWS($AH$75:AK130)),COLUMNS($AT$75:AW130)),"")</f>
        <v/>
      </c>
      <c r="AL130" s="37"/>
      <c r="AN130" s="44"/>
      <c r="AO130" s="44"/>
      <c r="AP130" s="44"/>
      <c r="AS130" s="73" t="s">
        <v>63</v>
      </c>
      <c r="AT130" s="73" t="s">
        <v>324</v>
      </c>
      <c r="AU130" s="73" t="s">
        <v>325</v>
      </c>
      <c r="AV130" s="67">
        <v>0</v>
      </c>
      <c r="AW130" s="67">
        <v>0</v>
      </c>
      <c r="AX130" s="43"/>
      <c r="AY130" s="134" t="s">
        <v>119</v>
      </c>
    </row>
    <row r="131" spans="2:51" ht="21" customHeight="1" x14ac:dyDescent="0.2">
      <c r="AG131" s="51"/>
      <c r="AH131" s="52" t="str">
        <f t="array" ref="AH131">IFERROR(INDEX($AT$75:$AW$706,SMALL(IF(COUNTIF($AJ$167,$AS$75:$AT$706),MATCH(ROW($AT$75:$AW$706),ROW($AT$75:$AW$706)),""),ROWS(AH$75:$AH131)),COLUMNS($AT$75:AT131)),"")</f>
        <v/>
      </c>
      <c r="AI131" s="52" t="str">
        <f t="array" ref="AI131">IFERROR(INDEX($AT$75:$AW$706,SMALL(IF(COUNTIF($AJ$167,$AS$75:$AT$706),MATCH(ROW($AT$75:$AW$706),ROW($AT$75:$AW$706)),""),ROWS($AH$75:AI131)),COLUMNS($AT$75:AU131)),"")</f>
        <v/>
      </c>
      <c r="AJ131" s="53" t="str">
        <f t="array" ref="AJ131">IFERROR(INDEX($AT$75:$AW$706,SMALL(IF(COUNTIF($AJ$167,$AS$75:$AT$706),MATCH(ROW($AT$75:$AW$706),ROW($AT$75:$AW$706)),""),ROWS($AH$75:AJ131)),COLUMNS($AT$75:AV131)),"")</f>
        <v/>
      </c>
      <c r="AK131" s="53" t="str">
        <f t="array" ref="AK131">IFERROR(INDEX($AT$75:$AW$706,SMALL(IF(COUNTIF($AJ$167,$AS$75:$AT$706),MATCH(ROW($AT$75:$AW$706),ROW($AT$75:$AW$706)),""),ROWS($AH$75:AK131)),COLUMNS($AT$75:AW131)),"")</f>
        <v/>
      </c>
      <c r="AL131" s="37"/>
      <c r="AN131" s="44"/>
      <c r="AO131" s="44"/>
      <c r="AP131" s="44"/>
      <c r="AS131" s="73" t="s">
        <v>63</v>
      </c>
      <c r="AT131" s="73" t="s">
        <v>326</v>
      </c>
      <c r="AU131" s="73" t="s">
        <v>327</v>
      </c>
      <c r="AV131" s="67">
        <v>0</v>
      </c>
      <c r="AW131" s="67">
        <v>0</v>
      </c>
      <c r="AX131" s="43"/>
      <c r="AY131" s="134" t="s">
        <v>120</v>
      </c>
    </row>
    <row r="132" spans="2:51" ht="21" customHeight="1" x14ac:dyDescent="0.2">
      <c r="AG132" s="51"/>
      <c r="AH132" s="52" t="str">
        <f t="array" ref="AH132">IFERROR(INDEX($AT$75:$AW$706,SMALL(IF(COUNTIF($AJ$167,$AS$75:$AT$706),MATCH(ROW($AT$75:$AW$706),ROW($AT$75:$AW$706)),""),ROWS(AH$75:$AH132)),COLUMNS($AT$75:AT132)),"")</f>
        <v/>
      </c>
      <c r="AI132" s="52" t="str">
        <f t="array" ref="AI132">IFERROR(INDEX($AT$75:$AW$706,SMALL(IF(COUNTIF($AJ$167,$AS$75:$AT$706),MATCH(ROW($AT$75:$AW$706),ROW($AT$75:$AW$706)),""),ROWS($AH$75:AI132)),COLUMNS($AT$75:AU132)),"")</f>
        <v/>
      </c>
      <c r="AJ132" s="53" t="str">
        <f t="array" ref="AJ132">IFERROR(INDEX($AT$75:$AW$706,SMALL(IF(COUNTIF($AJ$167,$AS$75:$AT$706),MATCH(ROW($AT$75:$AW$706),ROW($AT$75:$AW$706)),""),ROWS($AH$75:AJ132)),COLUMNS($AT$75:AV132)),"")</f>
        <v/>
      </c>
      <c r="AK132" s="53" t="str">
        <f t="array" ref="AK132">IFERROR(INDEX($AT$75:$AW$706,SMALL(IF(COUNTIF($AJ$167,$AS$75:$AT$706),MATCH(ROW($AT$75:$AW$706),ROW($AT$75:$AW$706)),""),ROWS($AH$75:AK132)),COLUMNS($AT$75:AW132)),"")</f>
        <v/>
      </c>
      <c r="AL132" s="37"/>
      <c r="AN132" s="44"/>
      <c r="AO132" s="44"/>
      <c r="AP132" s="44"/>
      <c r="AS132" s="73" t="s">
        <v>63</v>
      </c>
      <c r="AT132" s="73" t="s">
        <v>328</v>
      </c>
      <c r="AU132" s="73" t="s">
        <v>329</v>
      </c>
      <c r="AV132" s="67">
        <v>0</v>
      </c>
      <c r="AW132" s="67">
        <v>0</v>
      </c>
      <c r="AX132" s="43"/>
      <c r="AY132" s="134" t="s">
        <v>121</v>
      </c>
    </row>
    <row r="133" spans="2:51" ht="21" customHeight="1" x14ac:dyDescent="0.2">
      <c r="AG133" s="51"/>
      <c r="AH133" s="52" t="str">
        <f t="array" ref="AH133">IFERROR(INDEX($AT$75:$AW$706,SMALL(IF(COUNTIF($AJ$167,$AS$75:$AT$706),MATCH(ROW($AT$75:$AW$706),ROW($AT$75:$AW$706)),""),ROWS(AH$75:$AH133)),COLUMNS($AT$75:AT133)),"")</f>
        <v/>
      </c>
      <c r="AI133" s="52" t="str">
        <f t="array" ref="AI133">IFERROR(INDEX($AT$75:$AW$706,SMALL(IF(COUNTIF($AJ$167,$AS$75:$AT$706),MATCH(ROW($AT$75:$AW$706),ROW($AT$75:$AW$706)),""),ROWS($AH$75:AI133)),COLUMNS($AT$75:AU133)),"")</f>
        <v/>
      </c>
      <c r="AJ133" s="53" t="str">
        <f t="array" ref="AJ133">IFERROR(INDEX($AT$75:$AW$706,SMALL(IF(COUNTIF($AJ$167,$AS$75:$AT$706),MATCH(ROW($AT$75:$AW$706),ROW($AT$75:$AW$706)),""),ROWS($AH$75:AJ133)),COLUMNS($AT$75:AV133)),"")</f>
        <v/>
      </c>
      <c r="AK133" s="53" t="str">
        <f t="array" ref="AK133">IFERROR(INDEX($AT$75:$AW$706,SMALL(IF(COUNTIF($AJ$167,$AS$75:$AT$706),MATCH(ROW($AT$75:$AW$706),ROW($AT$75:$AW$706)),""),ROWS($AH$75:AK133)),COLUMNS($AT$75:AW133)),"")</f>
        <v/>
      </c>
      <c r="AL133" s="37"/>
      <c r="AN133" s="44"/>
      <c r="AO133" s="44"/>
      <c r="AP133" s="44"/>
      <c r="AS133" s="73" t="s">
        <v>63</v>
      </c>
      <c r="AT133" s="73" t="s">
        <v>330</v>
      </c>
      <c r="AU133" s="73" t="s">
        <v>331</v>
      </c>
      <c r="AV133" s="67">
        <v>0</v>
      </c>
      <c r="AW133" s="67">
        <v>0</v>
      </c>
      <c r="AX133" s="43"/>
      <c r="AY133" s="134" t="s">
        <v>563</v>
      </c>
    </row>
    <row r="134" spans="2:51" ht="21" customHeight="1" x14ac:dyDescent="0.2">
      <c r="AG134" s="51"/>
      <c r="AH134" s="52" t="str">
        <f t="array" ref="AH134">IFERROR(INDEX($AT$75:$AW$706,SMALL(IF(COUNTIF($AJ$167,$AS$75:$AT$706),MATCH(ROW($AT$75:$AW$706),ROW($AT$75:$AW$706)),""),ROWS(AH$75:$AH134)),COLUMNS($AT$75:AT134)),"")</f>
        <v/>
      </c>
      <c r="AI134" s="52" t="str">
        <f t="array" ref="AI134">IFERROR(INDEX($AT$75:$AW$706,SMALL(IF(COUNTIF($AJ$167,$AS$75:$AT$706),MATCH(ROW($AT$75:$AW$706),ROW($AT$75:$AW$706)),""),ROWS($AH$75:AI134)),COLUMNS($AT$75:AU134)),"")</f>
        <v/>
      </c>
      <c r="AJ134" s="53" t="str">
        <f t="array" ref="AJ134">IFERROR(INDEX($AT$75:$AW$706,SMALL(IF(COUNTIF($AJ$167,$AS$75:$AT$706),MATCH(ROW($AT$75:$AW$706),ROW($AT$75:$AW$706)),""),ROWS($AH$75:AJ134)),COLUMNS($AT$75:AV134)),"")</f>
        <v/>
      </c>
      <c r="AK134" s="53" t="str">
        <f t="array" ref="AK134">IFERROR(INDEX($AT$75:$AW$706,SMALL(IF(COUNTIF($AJ$167,$AS$75:$AT$706),MATCH(ROW($AT$75:$AW$706),ROW($AT$75:$AW$706)),""),ROWS($AH$75:AK134)),COLUMNS($AT$75:AW134)),"")</f>
        <v/>
      </c>
      <c r="AL134" s="37"/>
      <c r="AN134" s="44"/>
      <c r="AO134" s="44"/>
      <c r="AP134" s="44"/>
      <c r="AS134" s="73" t="s">
        <v>63</v>
      </c>
      <c r="AT134" s="73" t="s">
        <v>332</v>
      </c>
      <c r="AU134" s="73" t="s">
        <v>333</v>
      </c>
      <c r="AV134" s="67">
        <v>0</v>
      </c>
      <c r="AW134" s="67">
        <v>0</v>
      </c>
      <c r="AX134" s="43"/>
      <c r="AY134" s="134" t="s">
        <v>564</v>
      </c>
    </row>
    <row r="135" spans="2:51" s="41" customFormat="1" ht="21" customHeight="1" x14ac:dyDescent="0.2">
      <c r="B135" s="1"/>
      <c r="C135" s="1"/>
      <c r="D135" s="1"/>
      <c r="E135" s="89"/>
      <c r="F135" s="1"/>
      <c r="G135" s="89"/>
      <c r="H135" s="1"/>
      <c r="I135" s="1"/>
      <c r="J135" s="1"/>
      <c r="K135" s="1"/>
      <c r="L135" s="1"/>
      <c r="M135" s="1"/>
      <c r="N135" s="1"/>
      <c r="O135" s="1"/>
      <c r="P135" s="1"/>
      <c r="Q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51"/>
      <c r="AH135" s="52" t="str">
        <f t="array" ref="AH135">IFERROR(INDEX($AT$75:$AW$706,SMALL(IF(COUNTIF($AJ$167,$AS$75:$AT$706),MATCH(ROW($AT$75:$AW$706),ROW($AT$75:$AW$706)),""),ROWS(AH$75:$AH135)),COLUMNS($AT$75:AT135)),"")</f>
        <v/>
      </c>
      <c r="AI135" s="52" t="str">
        <f t="array" ref="AI135">IFERROR(INDEX($AT$75:$AW$706,SMALL(IF(COUNTIF($AJ$167,$AS$75:$AT$706),MATCH(ROW($AT$75:$AW$706),ROW($AT$75:$AW$706)),""),ROWS($AH$75:AI135)),COLUMNS($AT$75:AU135)),"")</f>
        <v/>
      </c>
      <c r="AJ135" s="53" t="str">
        <f t="array" ref="AJ135">IFERROR(INDEX($AT$75:$AW$706,SMALL(IF(COUNTIF($AJ$167,$AS$75:$AT$706),MATCH(ROW($AT$75:$AW$706),ROW($AT$75:$AW$706)),""),ROWS($AH$75:AJ135)),COLUMNS($AT$75:AV135)),"")</f>
        <v/>
      </c>
      <c r="AK135" s="53" t="str">
        <f t="array" ref="AK135">IFERROR(INDEX($AT$75:$AW$706,SMALL(IF(COUNTIF($AJ$167,$AS$75:$AT$706),MATCH(ROW($AT$75:$AW$706),ROW($AT$75:$AW$706)),""),ROWS($AH$75:AK135)),COLUMNS($AT$75:AW135)),"")</f>
        <v/>
      </c>
      <c r="AL135" s="37"/>
      <c r="AM135" s="1"/>
      <c r="AN135" s="44"/>
      <c r="AO135" s="44"/>
      <c r="AP135" s="44"/>
      <c r="AQ135" s="1"/>
      <c r="AR135" s="1"/>
      <c r="AS135" s="73" t="s">
        <v>63</v>
      </c>
      <c r="AT135" s="73" t="s">
        <v>334</v>
      </c>
      <c r="AU135" s="73" t="s">
        <v>335</v>
      </c>
      <c r="AV135" s="67">
        <v>0</v>
      </c>
      <c r="AW135" s="67">
        <v>0</v>
      </c>
      <c r="AX135" s="43"/>
      <c r="AY135" s="135" t="s">
        <v>122</v>
      </c>
    </row>
    <row r="136" spans="2:51" ht="21" customHeight="1" x14ac:dyDescent="0.2">
      <c r="AG136" s="51"/>
      <c r="AH136" s="52" t="str">
        <f t="array" ref="AH136">IFERROR(INDEX($AT$75:$AW$706,SMALL(IF(COUNTIF($AJ$167,$AS$75:$AT$706),MATCH(ROW($AT$75:$AW$706),ROW($AT$75:$AW$706)),""),ROWS(AH$75:$AH136)),COLUMNS($AT$75:AT136)),"")</f>
        <v/>
      </c>
      <c r="AI136" s="52" t="str">
        <f t="array" ref="AI136">IFERROR(INDEX($AT$75:$AW$706,SMALL(IF(COUNTIF($AJ$167,$AS$75:$AT$706),MATCH(ROW($AT$75:$AW$706),ROW($AT$75:$AW$706)),""),ROWS($AH$75:AI136)),COLUMNS($AT$75:AU136)),"")</f>
        <v/>
      </c>
      <c r="AJ136" s="53" t="str">
        <f t="array" ref="AJ136">IFERROR(INDEX($AT$75:$AW$706,SMALL(IF(COUNTIF($AJ$167,$AS$75:$AT$706),MATCH(ROW($AT$75:$AW$706),ROW($AT$75:$AW$706)),""),ROWS($AH$75:AJ136)),COLUMNS($AT$75:AV136)),"")</f>
        <v/>
      </c>
      <c r="AK136" s="53" t="str">
        <f t="array" ref="AK136">IFERROR(INDEX($AT$75:$AW$706,SMALL(IF(COUNTIF($AJ$167,$AS$75:$AT$706),MATCH(ROW($AT$75:$AW$706),ROW($AT$75:$AW$706)),""),ROWS($AH$75:AK136)),COLUMNS($AT$75:AW136)),"")</f>
        <v/>
      </c>
      <c r="AL136" s="37"/>
      <c r="AN136" s="44"/>
      <c r="AO136" s="44"/>
      <c r="AP136" s="44"/>
      <c r="AS136" s="73" t="s">
        <v>63</v>
      </c>
      <c r="AT136" s="73" t="s">
        <v>336</v>
      </c>
      <c r="AU136" s="73" t="s">
        <v>337</v>
      </c>
      <c r="AV136" s="67">
        <v>0</v>
      </c>
      <c r="AW136" s="67">
        <v>0</v>
      </c>
      <c r="AX136" s="43"/>
      <c r="AY136" s="134" t="s">
        <v>123</v>
      </c>
    </row>
    <row r="137" spans="2:51" ht="21" customHeight="1" x14ac:dyDescent="0.2">
      <c r="AG137" s="51"/>
      <c r="AH137" s="52" t="str">
        <f t="array" ref="AH137">IFERROR(INDEX($AT$75:$AW$706,SMALL(IF(COUNTIF($AJ$167,$AS$75:$AT$706),MATCH(ROW($AT$75:$AW$706),ROW($AT$75:$AW$706)),""),ROWS(AH$75:$AH137)),COLUMNS($AT$75:AT137)),"")</f>
        <v/>
      </c>
      <c r="AI137" s="52" t="str">
        <f t="array" ref="AI137">IFERROR(INDEX($AT$75:$AW$706,SMALL(IF(COUNTIF($AJ$167,$AS$75:$AT$706),MATCH(ROW($AT$75:$AW$706),ROW($AT$75:$AW$706)),""),ROWS($AH$75:AI137)),COLUMNS($AT$75:AU137)),"")</f>
        <v/>
      </c>
      <c r="AJ137" s="53" t="str">
        <f t="array" ref="AJ137">IFERROR(INDEX($AT$75:$AW$706,SMALL(IF(COUNTIF($AJ$167,$AS$75:$AT$706),MATCH(ROW($AT$75:$AW$706),ROW($AT$75:$AW$706)),""),ROWS($AH$75:AJ137)),COLUMNS($AT$75:AV137)),"")</f>
        <v/>
      </c>
      <c r="AK137" s="53" t="str">
        <f t="array" ref="AK137">IFERROR(INDEX($AT$75:$AW$706,SMALL(IF(COUNTIF($AJ$167,$AS$75:$AT$706),MATCH(ROW($AT$75:$AW$706),ROW($AT$75:$AW$706)),""),ROWS($AH$75:AK137)),COLUMNS($AT$75:AW137)),"")</f>
        <v/>
      </c>
      <c r="AL137" s="37"/>
      <c r="AN137" s="44"/>
      <c r="AO137" s="44"/>
      <c r="AP137" s="44"/>
      <c r="AS137" s="73" t="s">
        <v>63</v>
      </c>
      <c r="AT137" s="73" t="s">
        <v>338</v>
      </c>
      <c r="AU137" s="73" t="s">
        <v>339</v>
      </c>
      <c r="AV137" s="67">
        <v>0</v>
      </c>
      <c r="AW137" s="67">
        <v>0</v>
      </c>
      <c r="AX137" s="43"/>
      <c r="AY137" s="134" t="s">
        <v>124</v>
      </c>
    </row>
    <row r="138" spans="2:51" ht="21" customHeight="1" x14ac:dyDescent="0.2">
      <c r="AG138" s="51"/>
      <c r="AH138" s="52" t="str">
        <f t="array" ref="AH138">IFERROR(INDEX($AT$75:$AW$706,SMALL(IF(COUNTIF($AJ$167,$AS$75:$AT$706),MATCH(ROW($AT$75:$AW$706),ROW($AT$75:$AW$706)),""),ROWS(AH$75:$AH138)),COLUMNS($AT$75:AT138)),"")</f>
        <v/>
      </c>
      <c r="AI138" s="52" t="str">
        <f t="array" ref="AI138">IFERROR(INDEX($AT$75:$AW$706,SMALL(IF(COUNTIF($AJ$167,$AS$75:$AT$706),MATCH(ROW($AT$75:$AW$706),ROW($AT$75:$AW$706)),""),ROWS($AH$75:AI138)),COLUMNS($AT$75:AU138)),"")</f>
        <v/>
      </c>
      <c r="AJ138" s="53" t="str">
        <f t="array" ref="AJ138">IFERROR(INDEX($AT$75:$AW$706,SMALL(IF(COUNTIF($AJ$167,$AS$75:$AT$706),MATCH(ROW($AT$75:$AW$706),ROW($AT$75:$AW$706)),""),ROWS($AH$75:AJ138)),COLUMNS($AT$75:AV138)),"")</f>
        <v/>
      </c>
      <c r="AK138" s="53" t="str">
        <f t="array" ref="AK138">IFERROR(INDEX($AT$75:$AW$706,SMALL(IF(COUNTIF($AJ$167,$AS$75:$AT$706),MATCH(ROW($AT$75:$AW$706),ROW($AT$75:$AW$706)),""),ROWS($AH$75:AK138)),COLUMNS($AT$75:AW138)),"")</f>
        <v/>
      </c>
      <c r="AL138" s="37"/>
      <c r="AN138" s="44"/>
      <c r="AO138" s="44"/>
      <c r="AP138" s="44"/>
      <c r="AS138" s="73" t="s">
        <v>63</v>
      </c>
      <c r="AT138" s="73" t="s">
        <v>340</v>
      </c>
      <c r="AU138" s="73" t="s">
        <v>341</v>
      </c>
      <c r="AV138" s="67">
        <v>0</v>
      </c>
      <c r="AW138" s="67">
        <v>0</v>
      </c>
      <c r="AX138" s="43"/>
      <c r="AY138" s="134" t="s">
        <v>125</v>
      </c>
    </row>
    <row r="139" spans="2:51" ht="21" customHeight="1" x14ac:dyDescent="0.2">
      <c r="AG139" s="51"/>
      <c r="AH139" s="52" t="str">
        <f t="array" ref="AH139">IFERROR(INDEX($AT$75:$AW$706,SMALL(IF(COUNTIF($AJ$167,$AS$75:$AT$706),MATCH(ROW($AT$75:$AW$706),ROW($AT$75:$AW$706)),""),ROWS(AH$75:$AH139)),COLUMNS($AT$75:AT139)),"")</f>
        <v/>
      </c>
      <c r="AI139" s="52" t="str">
        <f t="array" ref="AI139">IFERROR(INDEX($AT$75:$AW$706,SMALL(IF(COUNTIF($AJ$167,$AS$75:$AT$706),MATCH(ROW($AT$75:$AW$706),ROW($AT$75:$AW$706)),""),ROWS($AH$75:AI139)),COLUMNS($AT$75:AU139)),"")</f>
        <v/>
      </c>
      <c r="AJ139" s="53" t="str">
        <f t="array" ref="AJ139">IFERROR(INDEX($AT$75:$AW$706,SMALL(IF(COUNTIF($AJ$167,$AS$75:$AT$706),MATCH(ROW($AT$75:$AW$706),ROW($AT$75:$AW$706)),""),ROWS($AH$75:AJ139)),COLUMNS($AT$75:AV139)),"")</f>
        <v/>
      </c>
      <c r="AK139" s="53" t="str">
        <f t="array" ref="AK139">IFERROR(INDEX($AT$75:$AW$706,SMALL(IF(COUNTIF($AJ$167,$AS$75:$AT$706),MATCH(ROW($AT$75:$AW$706),ROW($AT$75:$AW$706)),""),ROWS($AH$75:AK139)),COLUMNS($AT$75:AW139)),"")</f>
        <v/>
      </c>
      <c r="AL139" s="37"/>
      <c r="AN139" s="44"/>
      <c r="AO139" s="44"/>
      <c r="AP139" s="44"/>
      <c r="AS139" s="73" t="s">
        <v>63</v>
      </c>
      <c r="AT139" s="73" t="s">
        <v>342</v>
      </c>
      <c r="AU139" s="73" t="s">
        <v>343</v>
      </c>
      <c r="AV139" s="67">
        <v>0</v>
      </c>
      <c r="AW139" s="67">
        <v>0</v>
      </c>
      <c r="AX139" s="43"/>
      <c r="AY139" s="134" t="s">
        <v>126</v>
      </c>
    </row>
    <row r="140" spans="2:51" ht="21" customHeight="1" x14ac:dyDescent="0.2">
      <c r="AG140" s="51"/>
      <c r="AH140" s="52" t="str">
        <f t="array" ref="AH140">IFERROR(INDEX($AT$75:$AW$706,SMALL(IF(COUNTIF($AJ$167,$AS$75:$AT$706),MATCH(ROW($AT$75:$AW$706),ROW($AT$75:$AW$706)),""),ROWS(AH$75:$AH140)),COLUMNS($AT$75:AT140)),"")</f>
        <v/>
      </c>
      <c r="AI140" s="52" t="str">
        <f t="array" ref="AI140">IFERROR(INDEX($AT$75:$AW$706,SMALL(IF(COUNTIF($AJ$167,$AS$75:$AT$706),MATCH(ROW($AT$75:$AW$706),ROW($AT$75:$AW$706)),""),ROWS($AH$75:AI140)),COLUMNS($AT$75:AU140)),"")</f>
        <v/>
      </c>
      <c r="AJ140" s="53" t="str">
        <f t="array" ref="AJ140">IFERROR(INDEX($AT$75:$AW$706,SMALL(IF(COUNTIF($AJ$167,$AS$75:$AT$706),MATCH(ROW($AT$75:$AW$706),ROW($AT$75:$AW$706)),""),ROWS($AH$75:AJ140)),COLUMNS($AT$75:AV140)),"")</f>
        <v/>
      </c>
      <c r="AK140" s="53" t="str">
        <f t="array" ref="AK140">IFERROR(INDEX($AT$75:$AW$706,SMALL(IF(COUNTIF($AJ$167,$AS$75:$AT$706),MATCH(ROW($AT$75:$AW$706),ROW($AT$75:$AW$706)),""),ROWS($AH$75:AK140)),COLUMNS($AT$75:AW140)),"")</f>
        <v/>
      </c>
      <c r="AL140" s="37"/>
      <c r="AN140" s="44"/>
      <c r="AO140" s="44"/>
      <c r="AP140" s="44"/>
      <c r="AS140" s="73" t="s">
        <v>63</v>
      </c>
      <c r="AT140" s="73" t="s">
        <v>344</v>
      </c>
      <c r="AU140" s="73" t="s">
        <v>345</v>
      </c>
      <c r="AV140" s="67">
        <v>0</v>
      </c>
      <c r="AW140" s="67">
        <v>0</v>
      </c>
      <c r="AX140" s="43"/>
      <c r="AY140" s="134" t="s">
        <v>127</v>
      </c>
    </row>
    <row r="141" spans="2:51" ht="21" customHeight="1" x14ac:dyDescent="0.2">
      <c r="AG141" s="51"/>
      <c r="AH141" s="52" t="str">
        <f t="array" ref="AH141">IFERROR(INDEX($AT$75:$AW$706,SMALL(IF(COUNTIF($AJ$167,$AS$75:$AT$706),MATCH(ROW($AT$75:$AW$706),ROW($AT$75:$AW$706)),""),ROWS(AH$75:$AH141)),COLUMNS($AT$75:AT141)),"")</f>
        <v/>
      </c>
      <c r="AI141" s="52" t="str">
        <f t="array" ref="AI141">IFERROR(INDEX($AT$75:$AW$706,SMALL(IF(COUNTIF($AJ$167,$AS$75:$AT$706),MATCH(ROW($AT$75:$AW$706),ROW($AT$75:$AW$706)),""),ROWS($AH$75:AI141)),COLUMNS($AT$75:AU141)),"")</f>
        <v/>
      </c>
      <c r="AJ141" s="53" t="str">
        <f t="array" ref="AJ141">IFERROR(INDEX($AT$75:$AW$706,SMALL(IF(COUNTIF($AJ$167,$AS$75:$AT$706),MATCH(ROW($AT$75:$AW$706),ROW($AT$75:$AW$706)),""),ROWS($AH$75:AJ141)),COLUMNS($AT$75:AV141)),"")</f>
        <v/>
      </c>
      <c r="AK141" s="53" t="str">
        <f t="array" ref="AK141">IFERROR(INDEX($AT$75:$AW$706,SMALL(IF(COUNTIF($AJ$167,$AS$75:$AT$706),MATCH(ROW($AT$75:$AW$706),ROW($AT$75:$AW$706)),""),ROWS($AH$75:AK141)),COLUMNS($AT$75:AW141)),"")</f>
        <v/>
      </c>
      <c r="AL141" s="37"/>
      <c r="AN141" s="44"/>
      <c r="AO141" s="44"/>
      <c r="AP141" s="44"/>
      <c r="AS141" s="73" t="s">
        <v>63</v>
      </c>
      <c r="AT141" s="73" t="s">
        <v>346</v>
      </c>
      <c r="AU141" s="73" t="s">
        <v>347</v>
      </c>
      <c r="AV141" s="67">
        <v>0</v>
      </c>
      <c r="AW141" s="67">
        <v>0</v>
      </c>
      <c r="AX141" s="43"/>
      <c r="AY141" s="134" t="s">
        <v>128</v>
      </c>
    </row>
    <row r="142" spans="2:51" ht="21" customHeight="1" x14ac:dyDescent="0.2">
      <c r="AG142" s="51"/>
      <c r="AH142" s="52" t="str">
        <f t="array" ref="AH142">IFERROR(INDEX($AT$75:$AW$706,SMALL(IF(COUNTIF($AJ$167,$AS$75:$AT$706),MATCH(ROW($AT$75:$AW$706),ROW($AT$75:$AW$706)),""),ROWS(AH$75:$AH142)),COLUMNS($AT$75:AT142)),"")</f>
        <v/>
      </c>
      <c r="AI142" s="52" t="str">
        <f t="array" ref="AI142">IFERROR(INDEX($AT$75:$AW$706,SMALL(IF(COUNTIF($AJ$167,$AS$75:$AT$706),MATCH(ROW($AT$75:$AW$706),ROW($AT$75:$AW$706)),""),ROWS($AH$75:AI142)),COLUMNS($AT$75:AU142)),"")</f>
        <v/>
      </c>
      <c r="AJ142" s="53" t="str">
        <f t="array" ref="AJ142">IFERROR(INDEX($AT$75:$AW$706,SMALL(IF(COUNTIF($AJ$167,$AS$75:$AT$706),MATCH(ROW($AT$75:$AW$706),ROW($AT$75:$AW$706)),""),ROWS($AH$75:AJ142)),COLUMNS($AT$75:AV142)),"")</f>
        <v/>
      </c>
      <c r="AK142" s="53" t="str">
        <f t="array" ref="AK142">IFERROR(INDEX($AT$75:$AW$706,SMALL(IF(COUNTIF($AJ$167,$AS$75:$AT$706),MATCH(ROW($AT$75:$AW$706),ROW($AT$75:$AW$706)),""),ROWS($AH$75:AK142)),COLUMNS($AT$75:AW142)),"")</f>
        <v/>
      </c>
      <c r="AL142" s="37"/>
      <c r="AN142" s="44"/>
      <c r="AO142" s="44"/>
      <c r="AP142" s="44"/>
      <c r="AS142" s="73" t="s">
        <v>63</v>
      </c>
      <c r="AT142" s="73" t="s">
        <v>348</v>
      </c>
      <c r="AU142" s="73" t="s">
        <v>349</v>
      </c>
      <c r="AV142" s="67">
        <v>0</v>
      </c>
      <c r="AW142" s="67">
        <v>0</v>
      </c>
      <c r="AX142" s="43"/>
      <c r="AY142" s="134" t="s">
        <v>129</v>
      </c>
    </row>
    <row r="143" spans="2:51" ht="21" customHeight="1" x14ac:dyDescent="0.2">
      <c r="AG143" s="51"/>
      <c r="AH143" s="52" t="str">
        <f t="array" ref="AH143">IFERROR(INDEX($AT$75:$AW$706,SMALL(IF(COUNTIF($AJ$167,$AS$75:$AT$706),MATCH(ROW($AT$75:$AW$706),ROW($AT$75:$AW$706)),""),ROWS(AH$75:$AH143)),COLUMNS($AT$75:AT143)),"")</f>
        <v/>
      </c>
      <c r="AI143" s="52" t="str">
        <f t="array" ref="AI143">IFERROR(INDEX($AT$75:$AW$706,SMALL(IF(COUNTIF($AJ$167,$AS$75:$AT$706),MATCH(ROW($AT$75:$AW$706),ROW($AT$75:$AW$706)),""),ROWS($AH$75:AI143)),COLUMNS($AT$75:AU143)),"")</f>
        <v/>
      </c>
      <c r="AJ143" s="53" t="str">
        <f t="array" ref="AJ143">IFERROR(INDEX($AT$75:$AW$706,SMALL(IF(COUNTIF($AJ$167,$AS$75:$AT$706),MATCH(ROW($AT$75:$AW$706),ROW($AT$75:$AW$706)),""),ROWS($AH$75:AJ143)),COLUMNS($AT$75:AV143)),"")</f>
        <v/>
      </c>
      <c r="AK143" s="53" t="str">
        <f t="array" ref="AK143">IFERROR(INDEX($AT$75:$AW$706,SMALL(IF(COUNTIF($AJ$167,$AS$75:$AT$706),MATCH(ROW($AT$75:$AW$706),ROW($AT$75:$AW$706)),""),ROWS($AH$75:AK143)),COLUMNS($AT$75:AW143)),"")</f>
        <v/>
      </c>
      <c r="AL143" s="37"/>
      <c r="AN143" s="44"/>
      <c r="AO143" s="44"/>
      <c r="AP143" s="44"/>
      <c r="AS143" s="73" t="s">
        <v>63</v>
      </c>
      <c r="AT143" s="73" t="s">
        <v>350</v>
      </c>
      <c r="AU143" s="73" t="s">
        <v>351</v>
      </c>
      <c r="AV143" s="67">
        <v>0</v>
      </c>
      <c r="AW143" s="67">
        <v>0</v>
      </c>
      <c r="AX143" s="43"/>
      <c r="AY143" s="134" t="s">
        <v>130</v>
      </c>
    </row>
    <row r="144" spans="2:51" ht="21" customHeight="1" x14ac:dyDescent="0.2">
      <c r="AG144" s="51"/>
      <c r="AH144" s="52" t="str">
        <f t="array" ref="AH144">IFERROR(INDEX($AT$75:$AW$706,SMALL(IF(COUNTIF($AJ$167,$AS$75:$AT$706),MATCH(ROW($AT$75:$AW$706),ROW($AT$75:$AW$706)),""),ROWS(AH$75:$AH144)),COLUMNS($AT$75:AT144)),"")</f>
        <v/>
      </c>
      <c r="AI144" s="52" t="str">
        <f t="array" ref="AI144">IFERROR(INDEX($AT$75:$AW$706,SMALL(IF(COUNTIF($AJ$167,$AS$75:$AT$706),MATCH(ROW($AT$75:$AW$706),ROW($AT$75:$AW$706)),""),ROWS($AH$75:AI144)),COLUMNS($AT$75:AU144)),"")</f>
        <v/>
      </c>
      <c r="AJ144" s="53" t="str">
        <f t="array" ref="AJ144">IFERROR(INDEX($AT$75:$AW$706,SMALL(IF(COUNTIF($AJ$167,$AS$75:$AT$706),MATCH(ROW($AT$75:$AW$706),ROW($AT$75:$AW$706)),""),ROWS($AH$75:AJ144)),COLUMNS($AT$75:AV144)),"")</f>
        <v/>
      </c>
      <c r="AK144" s="53" t="str">
        <f t="array" ref="AK144">IFERROR(INDEX($AT$75:$AW$706,SMALL(IF(COUNTIF($AJ$167,$AS$75:$AT$706),MATCH(ROW($AT$75:$AW$706),ROW($AT$75:$AW$706)),""),ROWS($AH$75:AK144)),COLUMNS($AT$75:AW144)),"")</f>
        <v/>
      </c>
      <c r="AL144" s="37"/>
      <c r="AN144" s="44"/>
      <c r="AO144" s="44"/>
      <c r="AP144" s="44"/>
      <c r="AS144" s="73" t="s">
        <v>63</v>
      </c>
      <c r="AT144" s="73" t="s">
        <v>352</v>
      </c>
      <c r="AU144" s="73" t="s">
        <v>353</v>
      </c>
      <c r="AV144" s="67">
        <v>0</v>
      </c>
      <c r="AW144" s="67">
        <v>0</v>
      </c>
      <c r="AX144" s="43"/>
      <c r="AY144" s="134" t="s">
        <v>131</v>
      </c>
    </row>
    <row r="145" spans="33:51" ht="21" customHeight="1" x14ac:dyDescent="0.2">
      <c r="AG145" s="51"/>
      <c r="AH145" s="52" t="str">
        <f t="array" ref="AH145">IFERROR(INDEX($AT$75:$AW$706,SMALL(IF(COUNTIF($AJ$167,$AS$75:$AT$706),MATCH(ROW($AT$75:$AW$706),ROW($AT$75:$AW$706)),""),ROWS(AH$75:$AH145)),COLUMNS($AT$75:AT145)),"")</f>
        <v/>
      </c>
      <c r="AI145" s="52" t="str">
        <f t="array" ref="AI145">IFERROR(INDEX($AT$75:$AW$706,SMALL(IF(COUNTIF($AJ$167,$AS$75:$AT$706),MATCH(ROW($AT$75:$AW$706),ROW($AT$75:$AW$706)),""),ROWS($AH$75:AI145)),COLUMNS($AT$75:AU145)),"")</f>
        <v/>
      </c>
      <c r="AJ145" s="53" t="str">
        <f t="array" ref="AJ145">IFERROR(INDEX($AT$75:$AW$706,SMALL(IF(COUNTIF($AJ$167,$AS$75:$AT$706),MATCH(ROW($AT$75:$AW$706),ROW($AT$75:$AW$706)),""),ROWS($AH$75:AJ145)),COLUMNS($AT$75:AV145)),"")</f>
        <v/>
      </c>
      <c r="AK145" s="53" t="str">
        <f t="array" ref="AK145">IFERROR(INDEX($AT$75:$AW$706,SMALL(IF(COUNTIF($AJ$167,$AS$75:$AT$706),MATCH(ROW($AT$75:$AW$706),ROW($AT$75:$AW$706)),""),ROWS($AH$75:AK145)),COLUMNS($AT$75:AW145)),"")</f>
        <v/>
      </c>
      <c r="AL145" s="37"/>
      <c r="AN145" s="44"/>
      <c r="AO145" s="44"/>
      <c r="AP145" s="44"/>
      <c r="AS145" s="73" t="s">
        <v>63</v>
      </c>
      <c r="AT145" s="73" t="s">
        <v>354</v>
      </c>
      <c r="AU145" s="73" t="s">
        <v>355</v>
      </c>
      <c r="AV145" s="67">
        <v>0</v>
      </c>
      <c r="AW145" s="67">
        <v>0</v>
      </c>
      <c r="AX145" s="43"/>
      <c r="AY145" s="134" t="s">
        <v>565</v>
      </c>
    </row>
    <row r="146" spans="33:51" ht="21" customHeight="1" x14ac:dyDescent="0.2">
      <c r="AG146" s="51"/>
      <c r="AH146" s="52" t="str">
        <f t="array" ref="AH146">IFERROR(INDEX($AT$75:$AW$706,SMALL(IF(COUNTIF($AJ$167,$AS$75:$AT$706),MATCH(ROW($AT$75:$AW$706),ROW($AT$75:$AW$706)),""),ROWS(AH$75:$AH146)),COLUMNS($AT$75:AT146)),"")</f>
        <v/>
      </c>
      <c r="AI146" s="52" t="str">
        <f t="array" ref="AI146">IFERROR(INDEX($AT$75:$AW$706,SMALL(IF(COUNTIF($AJ$167,$AS$75:$AT$706),MATCH(ROW($AT$75:$AW$706),ROW($AT$75:$AW$706)),""),ROWS($AH$75:AI146)),COLUMNS($AT$75:AU146)),"")</f>
        <v/>
      </c>
      <c r="AJ146" s="53" t="str">
        <f t="array" ref="AJ146">IFERROR(INDEX($AT$75:$AW$706,SMALL(IF(COUNTIF($AJ$167,$AS$75:$AT$706),MATCH(ROW($AT$75:$AW$706),ROW($AT$75:$AW$706)),""),ROWS($AH$75:AJ146)),COLUMNS($AT$75:AV146)),"")</f>
        <v/>
      </c>
      <c r="AK146" s="53" t="str">
        <f t="array" ref="AK146">IFERROR(INDEX($AT$75:$AW$706,SMALL(IF(COUNTIF($AJ$167,$AS$75:$AT$706),MATCH(ROW($AT$75:$AW$706),ROW($AT$75:$AW$706)),""),ROWS($AH$75:AK146)),COLUMNS($AT$75:AW146)),"")</f>
        <v/>
      </c>
      <c r="AL146" s="37"/>
      <c r="AN146" s="44"/>
      <c r="AO146" s="44"/>
      <c r="AP146" s="44"/>
      <c r="AS146" s="73" t="s">
        <v>63</v>
      </c>
      <c r="AT146" s="73" t="s">
        <v>356</v>
      </c>
      <c r="AU146" s="73" t="s">
        <v>357</v>
      </c>
      <c r="AV146" s="67">
        <v>0</v>
      </c>
      <c r="AW146" s="67">
        <v>0</v>
      </c>
      <c r="AX146" s="43"/>
      <c r="AY146" s="134" t="s">
        <v>583</v>
      </c>
    </row>
    <row r="147" spans="33:51" ht="21" customHeight="1" x14ac:dyDescent="0.2">
      <c r="AG147" s="51"/>
      <c r="AH147" s="52" t="str">
        <f t="array" ref="AH147">IFERROR(INDEX($AT$75:$AW$706,SMALL(IF(COUNTIF($AJ$167,$AS$75:$AT$706),MATCH(ROW($AT$75:$AW$706),ROW($AT$75:$AW$706)),""),ROWS(AH$75:$AH147)),COLUMNS($AT$75:AT147)),"")</f>
        <v/>
      </c>
      <c r="AI147" s="52" t="str">
        <f t="array" ref="AI147">IFERROR(INDEX($AT$75:$AW$706,SMALL(IF(COUNTIF($AJ$167,$AS$75:$AT$706),MATCH(ROW($AT$75:$AW$706),ROW($AT$75:$AW$706)),""),ROWS($AH$75:AI147)),COLUMNS($AT$75:AU147)),"")</f>
        <v/>
      </c>
      <c r="AJ147" s="53" t="str">
        <f t="array" ref="AJ147">IFERROR(INDEX($AT$75:$AW$706,SMALL(IF(COUNTIF($AJ$167,$AS$75:$AT$706),MATCH(ROW($AT$75:$AW$706),ROW($AT$75:$AW$706)),""),ROWS($AH$75:AJ147)),COLUMNS($AT$75:AV147)),"")</f>
        <v/>
      </c>
      <c r="AK147" s="53" t="str">
        <f t="array" ref="AK147">IFERROR(INDEX($AT$75:$AW$706,SMALL(IF(COUNTIF($AJ$167,$AS$75:$AT$706),MATCH(ROW($AT$75:$AW$706),ROW($AT$75:$AW$706)),""),ROWS($AH$75:AK147)),COLUMNS($AT$75:AW147)),"")</f>
        <v/>
      </c>
      <c r="AL147" s="37"/>
      <c r="AN147" s="44"/>
      <c r="AO147" s="44"/>
      <c r="AP147" s="44"/>
      <c r="AS147" s="73" t="s">
        <v>63</v>
      </c>
      <c r="AT147" s="73" t="s">
        <v>358</v>
      </c>
      <c r="AU147" s="73" t="s">
        <v>359</v>
      </c>
      <c r="AV147" s="67">
        <v>0</v>
      </c>
      <c r="AW147" s="67">
        <v>0</v>
      </c>
      <c r="AX147" s="43"/>
      <c r="AY147" s="134" t="s">
        <v>132</v>
      </c>
    </row>
    <row r="148" spans="33:51" ht="21" customHeight="1" x14ac:dyDescent="0.2">
      <c r="AG148" s="51"/>
      <c r="AH148" s="52" t="str">
        <f t="array" ref="AH148">IFERROR(INDEX($AT$75:$AW$706,SMALL(IF(COUNTIF($AJ$167,$AS$75:$AT$706),MATCH(ROW($AT$75:$AW$706),ROW($AT$75:$AW$706)),""),ROWS(AH$75:$AH148)),COLUMNS($AT$75:AT148)),"")</f>
        <v/>
      </c>
      <c r="AI148" s="52" t="str">
        <f t="array" ref="AI148">IFERROR(INDEX($AT$75:$AW$706,SMALL(IF(COUNTIF($AJ$167,$AS$75:$AT$706),MATCH(ROW($AT$75:$AW$706),ROW($AT$75:$AW$706)),""),ROWS($AH$75:AI148)),COLUMNS($AT$75:AU148)),"")</f>
        <v/>
      </c>
      <c r="AJ148" s="53" t="str">
        <f t="array" ref="AJ148">IFERROR(INDEX($AT$75:$AW$706,SMALL(IF(COUNTIF($AJ$167,$AS$75:$AT$706),MATCH(ROW($AT$75:$AW$706),ROW($AT$75:$AW$706)),""),ROWS($AH$75:AJ148)),COLUMNS($AT$75:AV148)),"")</f>
        <v/>
      </c>
      <c r="AK148" s="53" t="str">
        <f t="array" ref="AK148">IFERROR(INDEX($AT$75:$AW$706,SMALL(IF(COUNTIF($AJ$167,$AS$75:$AT$706),MATCH(ROW($AT$75:$AW$706),ROW($AT$75:$AW$706)),""),ROWS($AH$75:AK148)),COLUMNS($AT$75:AW148)),"")</f>
        <v/>
      </c>
      <c r="AL148" s="37"/>
      <c r="AN148" s="44"/>
      <c r="AO148" s="44"/>
      <c r="AP148" s="44"/>
      <c r="AS148" s="73" t="s">
        <v>63</v>
      </c>
      <c r="AT148" s="73" t="s">
        <v>360</v>
      </c>
      <c r="AU148" s="73" t="s">
        <v>584</v>
      </c>
      <c r="AV148" s="67">
        <v>0</v>
      </c>
      <c r="AW148" s="67">
        <v>0</v>
      </c>
      <c r="AX148" s="43"/>
      <c r="AY148" s="134" t="s">
        <v>133</v>
      </c>
    </row>
    <row r="149" spans="33:51" ht="21" customHeight="1" x14ac:dyDescent="0.2">
      <c r="AG149" s="51"/>
      <c r="AH149" s="52" t="str">
        <f t="array" ref="AH149">IFERROR(INDEX($AT$75:$AW$706,SMALL(IF(COUNTIF($AJ$167,$AS$75:$AT$706),MATCH(ROW($AT$75:$AW$706),ROW($AT$75:$AW$706)),""),ROWS(AH$75:$AH149)),COLUMNS($AT$75:AT149)),"")</f>
        <v/>
      </c>
      <c r="AI149" s="52" t="str">
        <f t="array" ref="AI149">IFERROR(INDEX($AT$75:$AW$706,SMALL(IF(COUNTIF($AJ$167,$AS$75:$AT$706),MATCH(ROW($AT$75:$AW$706),ROW($AT$75:$AW$706)),""),ROWS($AH$75:AI149)),COLUMNS($AT$75:AU149)),"")</f>
        <v/>
      </c>
      <c r="AJ149" s="53" t="str">
        <f t="array" ref="AJ149">IFERROR(INDEX($AT$75:$AW$706,SMALL(IF(COUNTIF($AJ$167,$AS$75:$AT$706),MATCH(ROW($AT$75:$AW$706),ROW($AT$75:$AW$706)),""),ROWS($AH$75:AJ149)),COLUMNS($AT$75:AV149)),"")</f>
        <v/>
      </c>
      <c r="AK149" s="53" t="str">
        <f t="array" ref="AK149">IFERROR(INDEX($AT$75:$AW$706,SMALL(IF(COUNTIF($AJ$167,$AS$75:$AT$706),MATCH(ROW($AT$75:$AW$706),ROW($AT$75:$AW$706)),""),ROWS($AH$75:AK149)),COLUMNS($AT$75:AW149)),"")</f>
        <v/>
      </c>
      <c r="AL149" s="37"/>
      <c r="AN149" s="44"/>
      <c r="AO149" s="44"/>
      <c r="AP149" s="44"/>
      <c r="AS149" s="98" t="s">
        <v>63</v>
      </c>
      <c r="AT149" s="98" t="s">
        <v>361</v>
      </c>
      <c r="AU149" s="73" t="s">
        <v>362</v>
      </c>
      <c r="AV149" s="67">
        <v>0</v>
      </c>
      <c r="AW149" s="67">
        <v>0</v>
      </c>
      <c r="AX149" s="43"/>
      <c r="AY149" s="134" t="s">
        <v>134</v>
      </c>
    </row>
    <row r="150" spans="33:51" ht="21" customHeight="1" x14ac:dyDescent="0.2">
      <c r="AG150" s="51"/>
      <c r="AH150" s="52" t="str">
        <f t="array" ref="AH150">IFERROR(INDEX($AT$75:$AW$706,SMALL(IF(COUNTIF($AJ$167,$AS$75:$AT$706),MATCH(ROW($AT$75:$AW$706),ROW($AT$75:$AW$706)),""),ROWS(AH$75:$AH150)),COLUMNS($AT$75:AT150)),"")</f>
        <v/>
      </c>
      <c r="AI150" s="52" t="str">
        <f t="array" ref="AI150">IFERROR(INDEX($AT$75:$AW$706,SMALL(IF(COUNTIF($AJ$167,$AS$75:$AT$706),MATCH(ROW($AT$75:$AW$706),ROW($AT$75:$AW$706)),""),ROWS($AH$75:AI150)),COLUMNS($AT$75:AU150)),"")</f>
        <v/>
      </c>
      <c r="AJ150" s="53" t="str">
        <f t="array" ref="AJ150">IFERROR(INDEX($AT$75:$AW$706,SMALL(IF(COUNTIF($AJ$167,$AS$75:$AT$706),MATCH(ROW($AT$75:$AW$706),ROW($AT$75:$AW$706)),""),ROWS($AH$75:AJ150)),COLUMNS($AT$75:AV150)),"")</f>
        <v/>
      </c>
      <c r="AK150" s="53" t="str">
        <f t="array" ref="AK150">IFERROR(INDEX($AT$75:$AW$706,SMALL(IF(COUNTIF($AJ$167,$AS$75:$AT$706),MATCH(ROW($AT$75:$AW$706),ROW($AT$75:$AW$706)),""),ROWS($AH$75:AK150)),COLUMNS($AT$75:AW150)),"")</f>
        <v/>
      </c>
      <c r="AL150" s="37"/>
      <c r="AN150" s="44"/>
      <c r="AO150" s="44"/>
      <c r="AP150" s="44"/>
      <c r="AS150" s="73" t="s">
        <v>65</v>
      </c>
      <c r="AT150" s="73" t="s">
        <v>363</v>
      </c>
      <c r="AU150" s="73" t="s">
        <v>364</v>
      </c>
      <c r="AV150" s="67">
        <v>0</v>
      </c>
      <c r="AW150" s="67">
        <v>0</v>
      </c>
      <c r="AX150" s="43"/>
      <c r="AY150" s="134" t="s">
        <v>135</v>
      </c>
    </row>
    <row r="151" spans="33:51" ht="21" customHeight="1" x14ac:dyDescent="0.2">
      <c r="AG151" s="51"/>
      <c r="AH151" s="52" t="str">
        <f t="array" ref="AH151">IFERROR(INDEX($AT$75:$AW$706,SMALL(IF(COUNTIF($AJ$167,$AS$75:$AT$706),MATCH(ROW($AT$75:$AW$706),ROW($AT$75:$AW$706)),""),ROWS(AH$75:$AH151)),COLUMNS($AT$75:AT151)),"")</f>
        <v/>
      </c>
      <c r="AI151" s="52" t="str">
        <f t="array" ref="AI151">IFERROR(INDEX($AT$75:$AW$706,SMALL(IF(COUNTIF($AJ$167,$AS$75:$AT$706),MATCH(ROW($AT$75:$AW$706),ROW($AT$75:$AW$706)),""),ROWS($AH$75:AI151)),COLUMNS($AT$75:AU151)),"")</f>
        <v/>
      </c>
      <c r="AJ151" s="53" t="str">
        <f t="array" ref="AJ151">IFERROR(INDEX($AT$75:$AW$706,SMALL(IF(COUNTIF($AJ$167,$AS$75:$AT$706),MATCH(ROW($AT$75:$AW$706),ROW($AT$75:$AW$706)),""),ROWS($AH$75:AJ151)),COLUMNS($AT$75:AV151)),"")</f>
        <v/>
      </c>
      <c r="AK151" s="53" t="str">
        <f t="array" ref="AK151">IFERROR(INDEX($AT$75:$AW$706,SMALL(IF(COUNTIF($AJ$167,$AS$75:$AT$706),MATCH(ROW($AT$75:$AW$706),ROW($AT$75:$AW$706)),""),ROWS($AH$75:AK151)),COLUMNS($AT$75:AW151)),"")</f>
        <v/>
      </c>
      <c r="AL151" s="37"/>
      <c r="AN151" s="44"/>
      <c r="AO151" s="44"/>
      <c r="AP151" s="44"/>
      <c r="AS151" s="73" t="s">
        <v>65</v>
      </c>
      <c r="AT151" s="73" t="s">
        <v>365</v>
      </c>
      <c r="AU151" s="73" t="s">
        <v>366</v>
      </c>
      <c r="AV151" s="67">
        <v>0</v>
      </c>
      <c r="AW151" s="67">
        <v>0</v>
      </c>
      <c r="AX151" s="43"/>
      <c r="AY151" s="134" t="s">
        <v>136</v>
      </c>
    </row>
    <row r="152" spans="33:51" ht="21" customHeight="1" x14ac:dyDescent="0.2">
      <c r="AG152" s="51"/>
      <c r="AH152" s="52" t="str">
        <f t="array" ref="AH152">IFERROR(INDEX($AT$75:$AW$706,SMALL(IF(COUNTIF($AJ$167,$AS$75:$AT$706),MATCH(ROW($AT$75:$AW$706),ROW($AT$75:$AW$706)),""),ROWS(AH$75:$AH152)),COLUMNS($AT$75:AT152)),"")</f>
        <v/>
      </c>
      <c r="AI152" s="52" t="str">
        <f t="array" ref="AI152">IFERROR(INDEX($AT$75:$AW$706,SMALL(IF(COUNTIF($AJ$167,$AS$75:$AT$706),MATCH(ROW($AT$75:$AW$706),ROW($AT$75:$AW$706)),""),ROWS($AH$75:AI152)),COLUMNS($AT$75:AU152)),"")</f>
        <v/>
      </c>
      <c r="AJ152" s="53" t="str">
        <f t="array" ref="AJ152">IFERROR(INDEX($AT$75:$AW$706,SMALL(IF(COUNTIF($AJ$167,$AS$75:$AT$706),MATCH(ROW($AT$75:$AW$706),ROW($AT$75:$AW$706)),""),ROWS($AH$75:AJ152)),COLUMNS($AT$75:AV152)),"")</f>
        <v/>
      </c>
      <c r="AK152" s="53" t="str">
        <f t="array" ref="AK152">IFERROR(INDEX($AT$75:$AW$706,SMALL(IF(COUNTIF($AJ$167,$AS$75:$AT$706),MATCH(ROW($AT$75:$AW$706),ROW($AT$75:$AW$706)),""),ROWS($AH$75:AK152)),COLUMNS($AT$75:AW152)),"")</f>
        <v/>
      </c>
      <c r="AL152" s="37"/>
      <c r="AN152" s="44"/>
      <c r="AO152" s="44"/>
      <c r="AP152" s="44"/>
      <c r="AS152" s="73" t="s">
        <v>65</v>
      </c>
      <c r="AT152" s="73" t="s">
        <v>367</v>
      </c>
      <c r="AU152" s="73" t="s">
        <v>368</v>
      </c>
      <c r="AV152" s="67">
        <v>0</v>
      </c>
      <c r="AW152" s="67">
        <v>0</v>
      </c>
      <c r="AX152" s="43"/>
      <c r="AY152" s="134" t="s">
        <v>137</v>
      </c>
    </row>
    <row r="153" spans="33:51" ht="21" customHeight="1" x14ac:dyDescent="0.2">
      <c r="AG153" s="51"/>
      <c r="AH153" s="52" t="str">
        <f t="array" ref="AH153">IFERROR(INDEX($AT$75:$AW$706,SMALL(IF(COUNTIF($AJ$167,$AS$75:$AT$706),MATCH(ROW($AT$75:$AW$706),ROW($AT$75:$AW$706)),""),ROWS(AH$75:$AH153)),COLUMNS($AT$75:AT153)),"")</f>
        <v/>
      </c>
      <c r="AI153" s="52" t="str">
        <f t="array" ref="AI153">IFERROR(INDEX($AT$75:$AW$706,SMALL(IF(COUNTIF($AJ$167,$AS$75:$AT$706),MATCH(ROW($AT$75:$AW$706),ROW($AT$75:$AW$706)),""),ROWS($AH$75:AI153)),COLUMNS($AT$75:AU153)),"")</f>
        <v/>
      </c>
      <c r="AJ153" s="53" t="str">
        <f t="array" ref="AJ153">IFERROR(INDEX($AT$75:$AW$706,SMALL(IF(COUNTIF($AJ$167,$AS$75:$AT$706),MATCH(ROW($AT$75:$AW$706),ROW($AT$75:$AW$706)),""),ROWS($AH$75:AJ153)),COLUMNS($AT$75:AV153)),"")</f>
        <v/>
      </c>
      <c r="AK153" s="53" t="str">
        <f t="array" ref="AK153">IFERROR(INDEX($AT$75:$AW$706,SMALL(IF(COUNTIF($AJ$167,$AS$75:$AT$706),MATCH(ROW($AT$75:$AW$706),ROW($AT$75:$AW$706)),""),ROWS($AH$75:AK153)),COLUMNS($AT$75:AW153)),"")</f>
        <v/>
      </c>
      <c r="AL153" s="37"/>
      <c r="AN153" s="44"/>
      <c r="AO153" s="44"/>
      <c r="AP153" s="44"/>
      <c r="AS153" s="73" t="s">
        <v>65</v>
      </c>
      <c r="AT153" s="73" t="s">
        <v>369</v>
      </c>
      <c r="AU153" s="73" t="s">
        <v>370</v>
      </c>
      <c r="AV153" s="67">
        <v>0</v>
      </c>
      <c r="AW153" s="67">
        <v>0</v>
      </c>
      <c r="AX153" s="43"/>
      <c r="AY153" s="134" t="s">
        <v>138</v>
      </c>
    </row>
    <row r="154" spans="33:51" ht="21" customHeight="1" x14ac:dyDescent="0.2">
      <c r="AG154" s="51"/>
      <c r="AH154" s="52" t="str">
        <f t="array" ref="AH154">IFERROR(INDEX($AT$75:$AW$706,SMALL(IF(COUNTIF($AJ$167,$AS$75:$AT$706),MATCH(ROW($AT$75:$AW$706),ROW($AT$75:$AW$706)),""),ROWS(AH$75:$AH154)),COLUMNS($AT$75:AT154)),"")</f>
        <v/>
      </c>
      <c r="AI154" s="52" t="str">
        <f t="array" ref="AI154">IFERROR(INDEX($AT$75:$AW$706,SMALL(IF(COUNTIF($AJ$167,$AS$75:$AT$706),MATCH(ROW($AT$75:$AW$706),ROW($AT$75:$AW$706)),""),ROWS($AH$75:AI154)),COLUMNS($AT$75:AU154)),"")</f>
        <v/>
      </c>
      <c r="AJ154" s="53" t="str">
        <f t="array" ref="AJ154">IFERROR(INDEX($AT$75:$AW$706,SMALL(IF(COUNTIF($AJ$167,$AS$75:$AT$706),MATCH(ROW($AT$75:$AW$706),ROW($AT$75:$AW$706)),""),ROWS($AH$75:AJ154)),COLUMNS($AT$75:AV154)),"")</f>
        <v/>
      </c>
      <c r="AK154" s="53" t="str">
        <f t="array" ref="AK154">IFERROR(INDEX($AT$75:$AW$706,SMALL(IF(COUNTIF($AJ$167,$AS$75:$AT$706),MATCH(ROW($AT$75:$AW$706),ROW($AT$75:$AW$706)),""),ROWS($AH$75:AK154)),COLUMNS($AT$75:AW154)),"")</f>
        <v/>
      </c>
      <c r="AL154" s="37"/>
      <c r="AN154" s="44"/>
      <c r="AO154" s="44"/>
      <c r="AP154" s="44"/>
      <c r="AS154" s="73" t="s">
        <v>65</v>
      </c>
      <c r="AT154" s="73" t="s">
        <v>371</v>
      </c>
      <c r="AU154" s="73" t="s">
        <v>372</v>
      </c>
      <c r="AV154" s="67">
        <v>0</v>
      </c>
      <c r="AW154" s="67">
        <v>0</v>
      </c>
      <c r="AX154" s="43"/>
      <c r="AY154" s="134" t="s">
        <v>139</v>
      </c>
    </row>
    <row r="155" spans="33:51" ht="21" customHeight="1" x14ac:dyDescent="0.2">
      <c r="AG155" s="51"/>
      <c r="AH155" s="52" t="str">
        <f t="array" ref="AH155">IFERROR(INDEX($AT$75:$AW$706,SMALL(IF(COUNTIF($AJ$167,$AS$75:$AT$706),MATCH(ROW($AT$75:$AW$706),ROW($AT$75:$AW$706)),""),ROWS(AH$75:$AH155)),COLUMNS($AT$75:AT155)),"")</f>
        <v/>
      </c>
      <c r="AI155" s="52" t="str">
        <f t="array" ref="AI155">IFERROR(INDEX($AT$75:$AW$706,SMALL(IF(COUNTIF($AJ$167,$AS$75:$AT$706),MATCH(ROW($AT$75:$AW$706),ROW($AT$75:$AW$706)),""),ROWS($AH$75:AI155)),COLUMNS($AT$75:AU155)),"")</f>
        <v/>
      </c>
      <c r="AJ155" s="53" t="str">
        <f t="array" ref="AJ155">IFERROR(INDEX($AT$75:$AW$706,SMALL(IF(COUNTIF($AJ$167,$AS$75:$AT$706),MATCH(ROW($AT$75:$AW$706),ROW($AT$75:$AW$706)),""),ROWS($AH$75:AJ155)),COLUMNS($AT$75:AV155)),"")</f>
        <v/>
      </c>
      <c r="AK155" s="53" t="str">
        <f t="array" ref="AK155">IFERROR(INDEX($AT$75:$AW$706,SMALL(IF(COUNTIF($AJ$167,$AS$75:$AT$706),MATCH(ROW($AT$75:$AW$706),ROW($AT$75:$AW$706)),""),ROWS($AH$75:AK155)),COLUMNS($AT$75:AW155)),"")</f>
        <v/>
      </c>
      <c r="AL155" s="37"/>
      <c r="AN155" s="44"/>
      <c r="AO155" s="44"/>
      <c r="AP155" s="44"/>
      <c r="AS155" s="73" t="s">
        <v>65</v>
      </c>
      <c r="AT155" s="73" t="s">
        <v>373</v>
      </c>
      <c r="AU155" s="73" t="s">
        <v>374</v>
      </c>
      <c r="AV155" s="67">
        <v>0</v>
      </c>
      <c r="AW155" s="67">
        <v>0</v>
      </c>
      <c r="AX155" s="43"/>
      <c r="AY155" s="134" t="s">
        <v>140</v>
      </c>
    </row>
    <row r="156" spans="33:51" ht="21" customHeight="1" x14ac:dyDescent="0.2">
      <c r="AG156" s="51"/>
      <c r="AH156" s="52" t="str">
        <f t="array" ref="AH156">IFERROR(INDEX($AT$75:$AW$706,SMALL(IF(COUNTIF($AJ$167,$AS$75:$AT$706),MATCH(ROW($AT$75:$AW$706),ROW($AT$75:$AW$706)),""),ROWS(AH$75:$AH156)),COLUMNS($AT$75:AT156)),"")</f>
        <v/>
      </c>
      <c r="AI156" s="52" t="str">
        <f t="array" ref="AI156">IFERROR(INDEX($AT$75:$AW$706,SMALL(IF(COUNTIF($AJ$167,$AS$75:$AT$706),MATCH(ROW($AT$75:$AW$706),ROW($AT$75:$AW$706)),""),ROWS($AH$75:AI156)),COLUMNS($AT$75:AU156)),"")</f>
        <v/>
      </c>
      <c r="AJ156" s="53" t="str">
        <f t="array" ref="AJ156">IFERROR(INDEX($AT$75:$AW$706,SMALL(IF(COUNTIF($AJ$167,$AS$75:$AT$706),MATCH(ROW($AT$75:$AW$706),ROW($AT$75:$AW$706)),""),ROWS($AH$75:AJ156)),COLUMNS($AT$75:AV156)),"")</f>
        <v/>
      </c>
      <c r="AK156" s="53" t="str">
        <f t="array" ref="AK156">IFERROR(INDEX($AT$75:$AW$706,SMALL(IF(COUNTIF($AJ$167,$AS$75:$AT$706),MATCH(ROW($AT$75:$AW$706),ROW($AT$75:$AW$706)),""),ROWS($AH$75:AK156)),COLUMNS($AT$75:AW156)),"")</f>
        <v/>
      </c>
      <c r="AL156" s="37"/>
      <c r="AN156" s="44"/>
      <c r="AO156" s="44"/>
      <c r="AP156" s="44"/>
      <c r="AS156" s="73" t="s">
        <v>65</v>
      </c>
      <c r="AT156" s="73" t="s">
        <v>375</v>
      </c>
      <c r="AU156" s="73" t="s">
        <v>376</v>
      </c>
      <c r="AV156" s="67">
        <v>0</v>
      </c>
      <c r="AW156" s="67">
        <v>0</v>
      </c>
      <c r="AX156" s="43"/>
      <c r="AY156" s="134" t="s">
        <v>141</v>
      </c>
    </row>
    <row r="157" spans="33:51" ht="21" customHeight="1" x14ac:dyDescent="0.2">
      <c r="AG157" s="51"/>
      <c r="AH157" s="52" t="str">
        <f t="array" ref="AH157">IFERROR(INDEX($AT$75:$AW$706,SMALL(IF(COUNTIF($AJ$167,$AS$75:$AT$706),MATCH(ROW($AT$75:$AW$706),ROW($AT$75:$AW$706)),""),ROWS(AH$75:$AH157)),COLUMNS($AT$75:AT157)),"")</f>
        <v/>
      </c>
      <c r="AI157" s="52" t="str">
        <f t="array" ref="AI157">IFERROR(INDEX($AT$75:$AW$706,SMALL(IF(COUNTIF($AJ$167,$AS$75:$AT$706),MATCH(ROW($AT$75:$AW$706),ROW($AT$75:$AW$706)),""),ROWS($AH$75:AI157)),COLUMNS($AT$75:AU157)),"")</f>
        <v/>
      </c>
      <c r="AJ157" s="53" t="str">
        <f t="array" ref="AJ157">IFERROR(INDEX($AT$75:$AW$706,SMALL(IF(COUNTIF($AJ$167,$AS$75:$AT$706),MATCH(ROW($AT$75:$AW$706),ROW($AT$75:$AW$706)),""),ROWS($AH$75:AJ157)),COLUMNS($AT$75:AV157)),"")</f>
        <v/>
      </c>
      <c r="AK157" s="53" t="str">
        <f t="array" ref="AK157">IFERROR(INDEX($AT$75:$AW$706,SMALL(IF(COUNTIF($AJ$167,$AS$75:$AT$706),MATCH(ROW($AT$75:$AW$706),ROW($AT$75:$AW$706)),""),ROWS($AH$75:AK157)),COLUMNS($AT$75:AW157)),"")</f>
        <v/>
      </c>
      <c r="AL157" s="37"/>
      <c r="AN157" s="44"/>
      <c r="AO157" s="44"/>
      <c r="AP157" s="44"/>
      <c r="AS157" s="73" t="s">
        <v>65</v>
      </c>
      <c r="AT157" s="73" t="s">
        <v>377</v>
      </c>
      <c r="AU157" s="73" t="s">
        <v>378</v>
      </c>
      <c r="AV157" s="67">
        <v>0</v>
      </c>
      <c r="AW157" s="67">
        <v>0</v>
      </c>
      <c r="AX157" s="43"/>
      <c r="AY157" s="134" t="s">
        <v>142</v>
      </c>
    </row>
    <row r="158" spans="33:51" ht="21" customHeight="1" x14ac:dyDescent="0.2">
      <c r="AG158" s="51"/>
      <c r="AH158" s="52" t="str">
        <f t="array" ref="AH158">IFERROR(INDEX($AT$75:$AW$706,SMALL(IF(COUNTIF($AJ$167,$AS$75:$AT$706),MATCH(ROW($AT$75:$AW$706),ROW($AT$75:$AW$706)),""),ROWS(AH$75:$AH158)),COLUMNS($AT$75:AT158)),"")</f>
        <v/>
      </c>
      <c r="AI158" s="52" t="str">
        <f t="array" ref="AI158">IFERROR(INDEX($AT$75:$AW$706,SMALL(IF(COUNTIF($AJ$167,$AS$75:$AT$706),MATCH(ROW($AT$75:$AW$706),ROW($AT$75:$AW$706)),""),ROWS($AH$75:AI158)),COLUMNS($AT$75:AU158)),"")</f>
        <v/>
      </c>
      <c r="AJ158" s="53" t="str">
        <f t="array" ref="AJ158">IFERROR(INDEX($AT$75:$AW$706,SMALL(IF(COUNTIF($AJ$167,$AS$75:$AT$706),MATCH(ROW($AT$75:$AW$706),ROW($AT$75:$AW$706)),""),ROWS($AH$75:AJ158)),COLUMNS($AT$75:AV158)),"")</f>
        <v/>
      </c>
      <c r="AK158" s="53" t="str">
        <f t="array" ref="AK158">IFERROR(INDEX($AT$75:$AW$706,SMALL(IF(COUNTIF($AJ$167,$AS$75:$AT$706),MATCH(ROW($AT$75:$AW$706),ROW($AT$75:$AW$706)),""),ROWS($AH$75:AK158)),COLUMNS($AT$75:AW158)),"")</f>
        <v/>
      </c>
      <c r="AL158" s="37"/>
      <c r="AN158" s="44"/>
      <c r="AO158" s="44"/>
      <c r="AP158" s="44"/>
      <c r="AS158" s="73" t="s">
        <v>67</v>
      </c>
      <c r="AT158" s="73" t="s">
        <v>379</v>
      </c>
      <c r="AU158" s="73" t="s">
        <v>380</v>
      </c>
      <c r="AV158" s="67">
        <v>0</v>
      </c>
      <c r="AW158" s="67">
        <v>0</v>
      </c>
      <c r="AX158" s="43"/>
      <c r="AY158" s="134" t="s">
        <v>143</v>
      </c>
    </row>
    <row r="159" spans="33:51" ht="21" customHeight="1" x14ac:dyDescent="0.2">
      <c r="AG159" s="51"/>
      <c r="AH159" s="52" t="str">
        <f t="array" ref="AH159">IFERROR(INDEX($AT$75:$AW$706,SMALL(IF(COUNTIF($AJ$167,$AS$75:$AT$706),MATCH(ROW($AT$75:$AW$706),ROW($AT$75:$AW$706)),""),ROWS(AH$75:$AH159)),COLUMNS($AT$75:AT159)),"")</f>
        <v/>
      </c>
      <c r="AI159" s="52" t="str">
        <f t="array" ref="AI159">IFERROR(INDEX($AT$75:$AW$706,SMALL(IF(COUNTIF($AJ$167,$AS$75:$AT$706),MATCH(ROW($AT$75:$AW$706),ROW($AT$75:$AW$706)),""),ROWS($AH$75:AI159)),COLUMNS($AT$75:AU159)),"")</f>
        <v/>
      </c>
      <c r="AJ159" s="53" t="str">
        <f t="array" ref="AJ159">IFERROR(INDEX($AT$75:$AW$706,SMALL(IF(COUNTIF($AJ$167,$AS$75:$AT$706),MATCH(ROW($AT$75:$AW$706),ROW($AT$75:$AW$706)),""),ROWS($AH$75:AJ159)),COLUMNS($AT$75:AV159)),"")</f>
        <v/>
      </c>
      <c r="AK159" s="53" t="str">
        <f t="array" ref="AK159">IFERROR(INDEX($AT$75:$AW$706,SMALL(IF(COUNTIF($AJ$167,$AS$75:$AT$706),MATCH(ROW($AT$75:$AW$706),ROW($AT$75:$AW$706)),""),ROWS($AH$75:AK159)),COLUMNS($AT$75:AW159)),"")</f>
        <v/>
      </c>
      <c r="AL159" s="37"/>
      <c r="AO159" s="1"/>
      <c r="AP159" s="1"/>
      <c r="AS159" s="73" t="s">
        <v>67</v>
      </c>
      <c r="AT159" s="73" t="s">
        <v>381</v>
      </c>
      <c r="AU159" s="73" t="s">
        <v>382</v>
      </c>
      <c r="AV159" s="67">
        <v>0</v>
      </c>
      <c r="AW159" s="67">
        <v>0</v>
      </c>
      <c r="AX159" s="43"/>
      <c r="AY159" s="134" t="s">
        <v>144</v>
      </c>
    </row>
    <row r="160" spans="33:51" ht="21" customHeight="1" x14ac:dyDescent="0.2">
      <c r="AG160" s="51"/>
      <c r="AH160" s="52" t="str">
        <f t="array" ref="AH160">IFERROR(INDEX($AT$75:$AW$706,SMALL(IF(COUNTIF($AJ$167,$AS$75:$AT$706),MATCH(ROW($AT$75:$AW$706),ROW($AT$75:$AW$706)),""),ROWS(AH$75:$AH160)),COLUMNS($AT$75:AT160)),"")</f>
        <v/>
      </c>
      <c r="AI160" s="52" t="str">
        <f t="array" ref="AI160">IFERROR(INDEX($AT$75:$AW$706,SMALL(IF(COUNTIF($AJ$167,$AS$75:$AT$706),MATCH(ROW($AT$75:$AW$706),ROW($AT$75:$AW$706)),""),ROWS($AH$75:AI160)),COLUMNS($AT$75:AU160)),"")</f>
        <v/>
      </c>
      <c r="AJ160" s="53" t="str">
        <f t="array" ref="AJ160">IFERROR(INDEX($AT$75:$AW$706,SMALL(IF(COUNTIF($AJ$167,$AS$75:$AT$706),MATCH(ROW($AT$75:$AW$706),ROW($AT$75:$AW$706)),""),ROWS($AH$75:AJ160)),COLUMNS($AT$75:AV160)),"")</f>
        <v/>
      </c>
      <c r="AK160" s="53" t="str">
        <f t="array" ref="AK160">IFERROR(INDEX($AT$75:$AW$706,SMALL(IF(COUNTIF($AJ$167,$AS$75:$AT$706),MATCH(ROW($AT$75:$AW$706),ROW($AT$75:$AW$706)),""),ROWS($AH$75:AK160)),COLUMNS($AT$75:AW160)),"")</f>
        <v/>
      </c>
      <c r="AL160" s="37"/>
      <c r="AO160" s="1"/>
      <c r="AP160" s="1"/>
      <c r="AS160" s="73" t="s">
        <v>67</v>
      </c>
      <c r="AT160" s="73" t="s">
        <v>383</v>
      </c>
      <c r="AU160" s="73" t="s">
        <v>384</v>
      </c>
      <c r="AV160" s="67">
        <v>0</v>
      </c>
      <c r="AW160" s="67">
        <v>0</v>
      </c>
      <c r="AX160" s="43"/>
      <c r="AY160" s="134" t="s">
        <v>145</v>
      </c>
    </row>
    <row r="161" spans="33:51" ht="21" customHeight="1" x14ac:dyDescent="0.2">
      <c r="AG161" s="51"/>
      <c r="AH161" s="52" t="str">
        <f t="array" ref="AH161">IFERROR(INDEX($AT$75:$AW$706,SMALL(IF(COUNTIF($AJ$167,$AS$75:$AT$706),MATCH(ROW($AT$75:$AW$706),ROW($AT$75:$AW$706)),""),ROWS(AH$75:$AH161)),COLUMNS($AT$75:AT161)),"")</f>
        <v/>
      </c>
      <c r="AI161" s="52" t="str">
        <f t="array" ref="AI161">IFERROR(INDEX($AT$75:$AW$706,SMALL(IF(COUNTIF($AJ$167,$AS$75:$AT$706),MATCH(ROW($AT$75:$AW$706),ROW($AT$75:$AW$706)),""),ROWS($AH$75:AI161)),COLUMNS($AT$75:AU161)),"")</f>
        <v/>
      </c>
      <c r="AJ161" s="53" t="str">
        <f t="array" ref="AJ161">IFERROR(INDEX($AT$75:$AW$706,SMALL(IF(COUNTIF($AJ$167,$AS$75:$AT$706),MATCH(ROW($AT$75:$AW$706),ROW($AT$75:$AW$706)),""),ROWS($AH$75:AJ161)),COLUMNS($AT$75:AV161)),"")</f>
        <v/>
      </c>
      <c r="AK161" s="53" t="str">
        <f t="array" ref="AK161">IFERROR(INDEX($AT$75:$AW$706,SMALL(IF(COUNTIF($AJ$167,$AS$75:$AT$706),MATCH(ROW($AT$75:$AW$706),ROW($AT$75:$AW$706)),""),ROWS($AH$75:AK161)),COLUMNS($AT$75:AW161)),"")</f>
        <v/>
      </c>
      <c r="AL161" s="37"/>
      <c r="AO161" s="1"/>
      <c r="AP161" s="1"/>
      <c r="AS161" s="73" t="s">
        <v>67</v>
      </c>
      <c r="AT161" s="73" t="s">
        <v>385</v>
      </c>
      <c r="AU161" s="73" t="s">
        <v>386</v>
      </c>
      <c r="AV161" s="67">
        <v>0</v>
      </c>
      <c r="AW161" s="67">
        <v>0</v>
      </c>
      <c r="AX161" s="43"/>
      <c r="AY161" s="134" t="s">
        <v>146</v>
      </c>
    </row>
    <row r="162" spans="33:51" ht="21" customHeight="1" x14ac:dyDescent="0.2">
      <c r="AG162" s="51"/>
      <c r="AH162" s="52" t="str">
        <f t="array" ref="AH162">IFERROR(INDEX($AT$75:$AW$706,SMALL(IF(COUNTIF($AJ$167,$AS$75:$AT$706),MATCH(ROW($AT$75:$AW$706),ROW($AT$75:$AW$706)),""),ROWS(AH$75:$AH162)),COLUMNS($AT$75:AT162)),"")</f>
        <v/>
      </c>
      <c r="AI162" s="52" t="str">
        <f t="array" ref="AI162">IFERROR(INDEX($AT$75:$AW$706,SMALL(IF(COUNTIF($AJ$167,$AS$75:$AT$706),MATCH(ROW($AT$75:$AW$706),ROW($AT$75:$AW$706)),""),ROWS($AH$75:AI162)),COLUMNS($AT$75:AU162)),"")</f>
        <v/>
      </c>
      <c r="AJ162" s="53" t="str">
        <f t="array" ref="AJ162">IFERROR(INDEX($AT$75:$AW$706,SMALL(IF(COUNTIF($AJ$167,$AS$75:$AT$706),MATCH(ROW($AT$75:$AW$706),ROW($AT$75:$AW$706)),""),ROWS($AH$75:AJ162)),COLUMNS($AT$75:AV162)),"")</f>
        <v/>
      </c>
      <c r="AK162" s="53" t="str">
        <f t="array" ref="AK162">IFERROR(INDEX($AT$75:$AW$706,SMALL(IF(COUNTIF($AJ$167,$AS$75:$AT$706),MATCH(ROW($AT$75:$AW$706),ROW($AT$75:$AW$706)),""),ROWS($AH$75:AK162)),COLUMNS($AT$75:AW162)),"")</f>
        <v/>
      </c>
      <c r="AL162" s="37"/>
      <c r="AO162" s="1"/>
      <c r="AP162" s="1"/>
      <c r="AS162" s="73" t="s">
        <v>67</v>
      </c>
      <c r="AT162" s="73" t="s">
        <v>387</v>
      </c>
      <c r="AU162" s="73" t="s">
        <v>388</v>
      </c>
      <c r="AV162" s="67">
        <v>0</v>
      </c>
      <c r="AW162" s="67">
        <v>0</v>
      </c>
      <c r="AX162" s="43"/>
      <c r="AY162" s="134" t="s">
        <v>147</v>
      </c>
    </row>
    <row r="163" spans="33:51" ht="21" customHeight="1" x14ac:dyDescent="0.2">
      <c r="AG163" s="51"/>
      <c r="AH163" s="52" t="str">
        <f t="array" ref="AH163">IFERROR(INDEX($AT$75:$AW$706,SMALL(IF(COUNTIF($AJ$167,$AS$75:$AT$706),MATCH(ROW($AT$75:$AW$706),ROW($AT$75:$AW$706)),""),ROWS(AH$75:$AH163)),COLUMNS($AT$75:AT163)),"")</f>
        <v/>
      </c>
      <c r="AI163" s="52" t="str">
        <f t="array" ref="AI163">IFERROR(INDEX($AT$75:$AW$706,SMALL(IF(COUNTIF($AJ$167,$AS$75:$AT$706),MATCH(ROW($AT$75:$AW$706),ROW($AT$75:$AW$706)),""),ROWS($AH$75:AI163)),COLUMNS($AT$75:AU163)),"")</f>
        <v/>
      </c>
      <c r="AJ163" s="53" t="str">
        <f t="array" ref="AJ163">IFERROR(INDEX($AT$75:$AW$706,SMALL(IF(COUNTIF($AJ$167,$AS$75:$AT$706),MATCH(ROW($AT$75:$AW$706),ROW($AT$75:$AW$706)),""),ROWS($AH$75:AJ163)),COLUMNS($AT$75:AV163)),"")</f>
        <v/>
      </c>
      <c r="AK163" s="53" t="str">
        <f t="array" ref="AK163">IFERROR(INDEX($AT$75:$AW$706,SMALL(IF(COUNTIF($AJ$167,$AS$75:$AT$706),MATCH(ROW($AT$75:$AW$706),ROW($AT$75:$AW$706)),""),ROWS($AH$75:AK163)),COLUMNS($AT$75:AW163)),"")</f>
        <v/>
      </c>
      <c r="AO163" s="1"/>
      <c r="AP163" s="1"/>
      <c r="AS163" s="73" t="s">
        <v>67</v>
      </c>
      <c r="AT163" s="73" t="s">
        <v>389</v>
      </c>
      <c r="AU163" s="73" t="s">
        <v>390</v>
      </c>
      <c r="AV163" s="67">
        <v>0</v>
      </c>
      <c r="AW163" s="67">
        <v>0</v>
      </c>
      <c r="AX163" s="43"/>
      <c r="AY163" s="134" t="s">
        <v>148</v>
      </c>
    </row>
    <row r="164" spans="33:51" ht="21" customHeight="1" x14ac:dyDescent="0.2">
      <c r="AG164" s="51"/>
      <c r="AI164" s="33"/>
      <c r="AJ164" s="2"/>
      <c r="AO164" s="1"/>
      <c r="AP164" s="1"/>
      <c r="AS164" s="73" t="s">
        <v>67</v>
      </c>
      <c r="AT164" s="73" t="s">
        <v>391</v>
      </c>
      <c r="AU164" s="73" t="s">
        <v>392</v>
      </c>
      <c r="AV164" s="67">
        <v>0</v>
      </c>
      <c r="AW164" s="67">
        <v>0</v>
      </c>
      <c r="AX164" s="43"/>
      <c r="AY164" s="134" t="s">
        <v>149</v>
      </c>
    </row>
    <row r="165" spans="33:51" ht="21" customHeight="1" x14ac:dyDescent="0.2">
      <c r="AI165" s="83" t="s">
        <v>27</v>
      </c>
      <c r="AJ165" s="84"/>
      <c r="AK165" s="49"/>
      <c r="AO165" s="1"/>
      <c r="AP165" s="1"/>
      <c r="AS165" s="73" t="s">
        <v>67</v>
      </c>
      <c r="AT165" s="73" t="s">
        <v>393</v>
      </c>
      <c r="AU165" s="73" t="s">
        <v>394</v>
      </c>
      <c r="AV165" s="67">
        <v>0</v>
      </c>
      <c r="AW165" s="67">
        <v>0</v>
      </c>
      <c r="AX165" s="43"/>
      <c r="AY165" s="134" t="s">
        <v>150</v>
      </c>
    </row>
    <row r="166" spans="33:51" ht="21" customHeight="1" x14ac:dyDescent="0.2">
      <c r="AI166" s="85" t="s">
        <v>28</v>
      </c>
      <c r="AJ166" s="85" t="s">
        <v>29</v>
      </c>
      <c r="AK166" s="44"/>
      <c r="AO166" s="1"/>
      <c r="AP166" s="1"/>
      <c r="AS166" s="73" t="s">
        <v>67</v>
      </c>
      <c r="AT166" s="73" t="s">
        <v>395</v>
      </c>
      <c r="AU166" s="73" t="s">
        <v>396</v>
      </c>
      <c r="AV166" s="67">
        <v>0</v>
      </c>
      <c r="AW166" s="67">
        <v>0</v>
      </c>
      <c r="AX166" s="43"/>
      <c r="AY166" s="134" t="s">
        <v>151</v>
      </c>
    </row>
    <row r="167" spans="33:51" ht="21" customHeight="1" x14ac:dyDescent="0.2">
      <c r="AI167" s="86" t="e">
        <f>MATCH(C30,AO75:AO121,0)</f>
        <v>#N/A</v>
      </c>
      <c r="AJ167" s="85" t="e">
        <f t="array" ref="AJ167">INDEX(AP75:AP121,AI167)</f>
        <v>#N/A</v>
      </c>
      <c r="AK167" s="44"/>
      <c r="AO167" s="1"/>
      <c r="AP167" s="1"/>
      <c r="AS167" s="73" t="s">
        <v>67</v>
      </c>
      <c r="AT167" s="73" t="s">
        <v>397</v>
      </c>
      <c r="AU167" s="73" t="s">
        <v>398</v>
      </c>
      <c r="AV167" s="67">
        <v>0</v>
      </c>
      <c r="AW167" s="67">
        <v>0</v>
      </c>
      <c r="AX167" s="43"/>
      <c r="AY167" s="134" t="s">
        <v>585</v>
      </c>
    </row>
    <row r="168" spans="33:51" ht="21" customHeight="1" x14ac:dyDescent="0.2">
      <c r="AI168" s="7"/>
      <c r="AJ168" s="2"/>
      <c r="AO168" s="1"/>
      <c r="AP168" s="1"/>
      <c r="AS168" s="73" t="s">
        <v>67</v>
      </c>
      <c r="AT168" s="73" t="s">
        <v>399</v>
      </c>
      <c r="AU168" s="73" t="s">
        <v>400</v>
      </c>
      <c r="AV168" s="67">
        <v>0</v>
      </c>
      <c r="AW168" s="67">
        <v>0</v>
      </c>
      <c r="AX168" s="43"/>
      <c r="AY168" s="134" t="s">
        <v>152</v>
      </c>
    </row>
    <row r="169" spans="33:51" ht="21" customHeight="1" x14ac:dyDescent="0.2">
      <c r="AO169" s="1"/>
      <c r="AP169" s="1"/>
      <c r="AS169" s="73" t="s">
        <v>67</v>
      </c>
      <c r="AT169" s="73" t="s">
        <v>401</v>
      </c>
      <c r="AU169" s="73" t="s">
        <v>402</v>
      </c>
      <c r="AV169" s="67">
        <v>0</v>
      </c>
      <c r="AW169" s="67">
        <v>0</v>
      </c>
      <c r="AX169" s="43"/>
      <c r="AY169" s="134" t="s">
        <v>153</v>
      </c>
    </row>
    <row r="170" spans="33:51" ht="21" customHeight="1" x14ac:dyDescent="0.2">
      <c r="AO170" s="1"/>
      <c r="AP170" s="1"/>
      <c r="AS170" s="73" t="s">
        <v>67</v>
      </c>
      <c r="AT170" s="73" t="s">
        <v>403</v>
      </c>
      <c r="AU170" s="73" t="s">
        <v>404</v>
      </c>
      <c r="AV170" s="67">
        <v>0</v>
      </c>
      <c r="AW170" s="67">
        <v>0</v>
      </c>
      <c r="AX170" s="43"/>
      <c r="AY170" s="134" t="s">
        <v>154</v>
      </c>
    </row>
    <row r="171" spans="33:51" ht="21" customHeight="1" x14ac:dyDescent="0.2">
      <c r="AO171" s="1"/>
      <c r="AP171" s="1"/>
      <c r="AS171" s="73" t="s">
        <v>59</v>
      </c>
      <c r="AT171" s="73" t="s">
        <v>405</v>
      </c>
      <c r="AU171" s="73" t="s">
        <v>406</v>
      </c>
      <c r="AV171" s="67">
        <v>0</v>
      </c>
      <c r="AW171" s="67">
        <v>0</v>
      </c>
      <c r="AX171" s="43"/>
      <c r="AY171" s="134" t="s">
        <v>155</v>
      </c>
    </row>
    <row r="172" spans="33:51" ht="21" customHeight="1" x14ac:dyDescent="0.2">
      <c r="AO172" s="1"/>
      <c r="AP172" s="1"/>
      <c r="AS172" s="73" t="s">
        <v>59</v>
      </c>
      <c r="AT172" s="73" t="s">
        <v>407</v>
      </c>
      <c r="AU172" s="73" t="s">
        <v>408</v>
      </c>
      <c r="AV172" s="67">
        <v>0</v>
      </c>
      <c r="AW172" s="67">
        <v>0</v>
      </c>
      <c r="AX172" s="43"/>
      <c r="AY172" s="134" t="s">
        <v>156</v>
      </c>
    </row>
    <row r="173" spans="33:51" ht="21" customHeight="1" x14ac:dyDescent="0.2">
      <c r="AO173" s="1"/>
      <c r="AP173" s="1"/>
      <c r="AS173" s="73" t="s">
        <v>59</v>
      </c>
      <c r="AT173" s="73" t="s">
        <v>409</v>
      </c>
      <c r="AU173" s="73" t="s">
        <v>410</v>
      </c>
      <c r="AV173" s="67">
        <v>0</v>
      </c>
      <c r="AW173" s="67">
        <v>0</v>
      </c>
      <c r="AX173" s="43"/>
      <c r="AY173" s="134" t="s">
        <v>566</v>
      </c>
    </row>
    <row r="174" spans="33:51" ht="21" customHeight="1" x14ac:dyDescent="0.2">
      <c r="AO174" s="1"/>
      <c r="AP174" s="1"/>
      <c r="AS174" s="73" t="s">
        <v>59</v>
      </c>
      <c r="AT174" s="73" t="s">
        <v>411</v>
      </c>
      <c r="AU174" s="73" t="s">
        <v>412</v>
      </c>
      <c r="AV174" s="67">
        <v>0</v>
      </c>
      <c r="AW174" s="67">
        <v>0</v>
      </c>
      <c r="AX174" s="43"/>
      <c r="AY174" s="134" t="s">
        <v>157</v>
      </c>
    </row>
    <row r="175" spans="33:51" ht="21" customHeight="1" x14ac:dyDescent="0.2">
      <c r="AO175" s="1"/>
      <c r="AP175" s="1"/>
      <c r="AS175" s="73" t="s">
        <v>59</v>
      </c>
      <c r="AT175" s="73" t="s">
        <v>413</v>
      </c>
      <c r="AU175" s="73" t="s">
        <v>414</v>
      </c>
      <c r="AV175" s="67">
        <v>0</v>
      </c>
      <c r="AW175" s="67">
        <v>0</v>
      </c>
      <c r="AX175" s="43"/>
      <c r="AY175" s="134" t="s">
        <v>158</v>
      </c>
    </row>
    <row r="176" spans="33:51" ht="21" customHeight="1" x14ac:dyDescent="0.2">
      <c r="AO176" s="1"/>
      <c r="AP176" s="1"/>
      <c r="AS176" s="73" t="s">
        <v>59</v>
      </c>
      <c r="AT176" s="73" t="s">
        <v>415</v>
      </c>
      <c r="AU176" s="73" t="s">
        <v>586</v>
      </c>
      <c r="AV176" s="67">
        <v>0</v>
      </c>
      <c r="AW176" s="67">
        <v>0</v>
      </c>
      <c r="AX176" s="43"/>
      <c r="AY176" s="134" t="s">
        <v>159</v>
      </c>
    </row>
    <row r="177" spans="40:51" ht="21" customHeight="1" x14ac:dyDescent="0.2">
      <c r="AO177" s="1"/>
      <c r="AP177" s="1"/>
      <c r="AS177" s="73" t="s">
        <v>70</v>
      </c>
      <c r="AT177" s="73" t="s">
        <v>416</v>
      </c>
      <c r="AU177" s="73" t="s">
        <v>417</v>
      </c>
      <c r="AV177" s="67">
        <v>0</v>
      </c>
      <c r="AW177" s="67">
        <v>0</v>
      </c>
      <c r="AX177" s="43"/>
      <c r="AY177" s="134" t="s">
        <v>160</v>
      </c>
    </row>
    <row r="178" spans="40:51" ht="21" customHeight="1" x14ac:dyDescent="0.2">
      <c r="AO178" s="1"/>
      <c r="AP178" s="1"/>
      <c r="AS178" s="73" t="s">
        <v>70</v>
      </c>
      <c r="AT178" s="73" t="s">
        <v>418</v>
      </c>
      <c r="AU178" s="73" t="s">
        <v>419</v>
      </c>
      <c r="AV178" s="67">
        <v>0</v>
      </c>
      <c r="AW178" s="67">
        <v>0</v>
      </c>
      <c r="AX178" s="43"/>
      <c r="AY178" s="134" t="s">
        <v>161</v>
      </c>
    </row>
    <row r="179" spans="40:51" ht="21" customHeight="1" x14ac:dyDescent="0.2">
      <c r="AO179" s="1"/>
      <c r="AP179" s="1"/>
      <c r="AS179" s="73" t="s">
        <v>70</v>
      </c>
      <c r="AT179" s="73" t="s">
        <v>420</v>
      </c>
      <c r="AU179" s="73" t="s">
        <v>421</v>
      </c>
      <c r="AV179" s="67">
        <v>0</v>
      </c>
      <c r="AW179" s="67">
        <v>0</v>
      </c>
      <c r="AX179" s="43"/>
      <c r="AY179" s="134" t="s">
        <v>162</v>
      </c>
    </row>
    <row r="180" spans="40:51" ht="21" customHeight="1" x14ac:dyDescent="0.2">
      <c r="AN180" s="7"/>
      <c r="AS180" s="73" t="s">
        <v>70</v>
      </c>
      <c r="AT180" s="73" t="s">
        <v>422</v>
      </c>
      <c r="AU180" s="73" t="s">
        <v>423</v>
      </c>
      <c r="AV180" s="67">
        <v>0</v>
      </c>
      <c r="AW180" s="67">
        <v>0</v>
      </c>
      <c r="AX180" s="43"/>
      <c r="AY180" s="134" t="s">
        <v>163</v>
      </c>
    </row>
    <row r="181" spans="40:51" ht="21" customHeight="1" x14ac:dyDescent="0.2">
      <c r="AN181" s="7"/>
      <c r="AS181" s="73" t="s">
        <v>70</v>
      </c>
      <c r="AT181" s="73" t="s">
        <v>424</v>
      </c>
      <c r="AU181" s="73" t="s">
        <v>425</v>
      </c>
      <c r="AV181" s="67">
        <v>0</v>
      </c>
      <c r="AW181" s="67">
        <v>0</v>
      </c>
      <c r="AX181" s="43"/>
      <c r="AY181" s="134" t="s">
        <v>164</v>
      </c>
    </row>
    <row r="182" spans="40:51" ht="21" customHeight="1" x14ac:dyDescent="0.2">
      <c r="AN182" s="7"/>
      <c r="AS182" s="73" t="s">
        <v>70</v>
      </c>
      <c r="AT182" s="73" t="s">
        <v>426</v>
      </c>
      <c r="AU182" s="73" t="s">
        <v>427</v>
      </c>
      <c r="AV182" s="67">
        <v>0</v>
      </c>
      <c r="AW182" s="67">
        <v>0</v>
      </c>
      <c r="AX182" s="43"/>
      <c r="AY182" s="134" t="s">
        <v>165</v>
      </c>
    </row>
    <row r="183" spans="40:51" ht="21" customHeight="1" x14ac:dyDescent="0.2">
      <c r="AN183" s="7"/>
      <c r="AS183" s="73" t="s">
        <v>70</v>
      </c>
      <c r="AT183" s="73" t="s">
        <v>428</v>
      </c>
      <c r="AU183" s="73" t="s">
        <v>429</v>
      </c>
      <c r="AV183" s="67">
        <v>0</v>
      </c>
      <c r="AW183" s="67">
        <v>0</v>
      </c>
      <c r="AX183" s="43"/>
      <c r="AY183" s="134" t="s">
        <v>567</v>
      </c>
    </row>
    <row r="184" spans="40:51" ht="21" customHeight="1" x14ac:dyDescent="0.2">
      <c r="AN184" s="7"/>
      <c r="AS184" s="73" t="s">
        <v>70</v>
      </c>
      <c r="AT184" s="73" t="s">
        <v>430</v>
      </c>
      <c r="AU184" s="73" t="s">
        <v>431</v>
      </c>
      <c r="AV184" s="67">
        <v>0</v>
      </c>
      <c r="AW184" s="67">
        <v>0</v>
      </c>
      <c r="AX184" s="43"/>
      <c r="AY184" s="134" t="s">
        <v>166</v>
      </c>
    </row>
    <row r="185" spans="40:51" ht="21" customHeight="1" x14ac:dyDescent="0.2">
      <c r="AN185" s="7"/>
      <c r="AS185" s="73" t="s">
        <v>70</v>
      </c>
      <c r="AT185" s="73" t="s">
        <v>432</v>
      </c>
      <c r="AU185" s="73" t="s">
        <v>433</v>
      </c>
      <c r="AV185" s="67">
        <v>0</v>
      </c>
      <c r="AW185" s="67">
        <v>0</v>
      </c>
      <c r="AX185" s="43"/>
      <c r="AY185" s="134" t="s">
        <v>167</v>
      </c>
    </row>
    <row r="186" spans="40:51" ht="21" customHeight="1" x14ac:dyDescent="0.2">
      <c r="AN186" s="7"/>
      <c r="AS186" s="73" t="s">
        <v>70</v>
      </c>
      <c r="AT186" s="73" t="s">
        <v>434</v>
      </c>
      <c r="AU186" s="73" t="s">
        <v>435</v>
      </c>
      <c r="AV186" s="67">
        <v>0</v>
      </c>
      <c r="AW186" s="67">
        <v>0</v>
      </c>
      <c r="AX186" s="43"/>
      <c r="AY186" s="134" t="s">
        <v>168</v>
      </c>
    </row>
    <row r="187" spans="40:51" ht="21" customHeight="1" x14ac:dyDescent="0.2">
      <c r="AN187" s="7"/>
      <c r="AS187" s="73" t="s">
        <v>70</v>
      </c>
      <c r="AT187" s="73" t="s">
        <v>436</v>
      </c>
      <c r="AU187" s="73" t="s">
        <v>437</v>
      </c>
      <c r="AV187" s="67">
        <v>0</v>
      </c>
      <c r="AW187" s="67">
        <v>0</v>
      </c>
      <c r="AX187" s="43"/>
      <c r="AY187" s="134" t="s">
        <v>169</v>
      </c>
    </row>
    <row r="188" spans="40:51" ht="21" customHeight="1" x14ac:dyDescent="0.2">
      <c r="AN188" s="7"/>
      <c r="AS188" s="73" t="s">
        <v>70</v>
      </c>
      <c r="AT188" s="73" t="s">
        <v>438</v>
      </c>
      <c r="AU188" s="73" t="s">
        <v>439</v>
      </c>
      <c r="AV188" s="67">
        <v>0</v>
      </c>
      <c r="AW188" s="67">
        <v>0</v>
      </c>
      <c r="AX188" s="43"/>
      <c r="AY188" s="134" t="s">
        <v>170</v>
      </c>
    </row>
    <row r="189" spans="40:51" ht="21" customHeight="1" x14ac:dyDescent="0.2">
      <c r="AN189" s="7"/>
      <c r="AS189" s="73" t="s">
        <v>70</v>
      </c>
      <c r="AT189" s="73" t="s">
        <v>440</v>
      </c>
      <c r="AU189" s="73" t="s">
        <v>441</v>
      </c>
      <c r="AV189" s="67">
        <v>0</v>
      </c>
      <c r="AW189" s="67">
        <v>0</v>
      </c>
      <c r="AX189" s="43"/>
      <c r="AY189" s="134" t="s">
        <v>171</v>
      </c>
    </row>
    <row r="190" spans="40:51" ht="21" customHeight="1" x14ac:dyDescent="0.2">
      <c r="AN190" s="7"/>
      <c r="AS190" s="73" t="s">
        <v>70</v>
      </c>
      <c r="AT190" s="73" t="s">
        <v>442</v>
      </c>
      <c r="AU190" s="73" t="s">
        <v>443</v>
      </c>
      <c r="AV190" s="67">
        <v>0</v>
      </c>
      <c r="AW190" s="67">
        <v>0</v>
      </c>
      <c r="AX190" s="43"/>
      <c r="AY190" s="134" t="s">
        <v>568</v>
      </c>
    </row>
    <row r="191" spans="40:51" ht="21" customHeight="1" x14ac:dyDescent="0.2">
      <c r="AN191" s="7"/>
      <c r="AS191" s="73" t="s">
        <v>70</v>
      </c>
      <c r="AT191" s="73" t="s">
        <v>444</v>
      </c>
      <c r="AU191" s="73" t="s">
        <v>445</v>
      </c>
      <c r="AV191" s="67">
        <v>0</v>
      </c>
      <c r="AW191" s="67">
        <v>0</v>
      </c>
      <c r="AX191" s="43"/>
      <c r="AY191" s="134" t="s">
        <v>172</v>
      </c>
    </row>
    <row r="192" spans="40:51" ht="21" customHeight="1" x14ac:dyDescent="0.2">
      <c r="AN192" s="7"/>
      <c r="AS192" s="73" t="s">
        <v>70</v>
      </c>
      <c r="AT192" s="73" t="s">
        <v>446</v>
      </c>
      <c r="AU192" s="73" t="s">
        <v>447</v>
      </c>
      <c r="AV192" s="67">
        <v>0</v>
      </c>
      <c r="AW192" s="67">
        <v>0</v>
      </c>
      <c r="AX192" s="43"/>
      <c r="AY192" s="134" t="s">
        <v>173</v>
      </c>
    </row>
    <row r="193" spans="20:51" ht="21" customHeight="1" x14ac:dyDescent="0.2">
      <c r="AN193" s="7"/>
      <c r="AS193" s="73" t="s">
        <v>70</v>
      </c>
      <c r="AT193" s="73" t="s">
        <v>448</v>
      </c>
      <c r="AU193" s="73" t="s">
        <v>449</v>
      </c>
      <c r="AV193" s="67">
        <v>0</v>
      </c>
      <c r="AW193" s="67">
        <v>0</v>
      </c>
      <c r="AX193" s="43"/>
      <c r="AY193" s="134" t="s">
        <v>174</v>
      </c>
    </row>
    <row r="194" spans="20:51" ht="21" customHeight="1" x14ac:dyDescent="0.2">
      <c r="AN194" s="7"/>
      <c r="AS194" s="73" t="s">
        <v>70</v>
      </c>
      <c r="AT194" s="73" t="s">
        <v>450</v>
      </c>
      <c r="AU194" s="73" t="s">
        <v>451</v>
      </c>
      <c r="AV194" s="67">
        <v>0</v>
      </c>
      <c r="AW194" s="67">
        <v>0</v>
      </c>
      <c r="AX194" s="43"/>
      <c r="AY194" s="134" t="s">
        <v>175</v>
      </c>
    </row>
    <row r="195" spans="20:51" ht="21" customHeight="1" x14ac:dyDescent="0.2">
      <c r="AN195" s="7"/>
      <c r="AS195" s="73" t="s">
        <v>70</v>
      </c>
      <c r="AT195" s="73" t="s">
        <v>452</v>
      </c>
      <c r="AU195" s="73" t="s">
        <v>453</v>
      </c>
      <c r="AV195" s="67">
        <v>0</v>
      </c>
      <c r="AW195" s="67">
        <v>0</v>
      </c>
      <c r="AX195" s="43"/>
      <c r="AY195" s="134" t="s">
        <v>176</v>
      </c>
    </row>
    <row r="196" spans="20:51" ht="21" customHeight="1" x14ac:dyDescent="0.2">
      <c r="AN196" s="7"/>
      <c r="AS196" s="73" t="s">
        <v>70</v>
      </c>
      <c r="AT196" s="73" t="s">
        <v>454</v>
      </c>
      <c r="AU196" s="73" t="s">
        <v>455</v>
      </c>
      <c r="AV196" s="67">
        <v>0</v>
      </c>
      <c r="AW196" s="67">
        <v>0</v>
      </c>
      <c r="AX196" s="43"/>
      <c r="AY196" s="134" t="s">
        <v>177</v>
      </c>
    </row>
    <row r="197" spans="20:51" ht="21" customHeight="1" x14ac:dyDescent="0.2">
      <c r="AN197" s="7"/>
      <c r="AS197" s="73" t="s">
        <v>193</v>
      </c>
      <c r="AT197" s="73" t="s">
        <v>456</v>
      </c>
      <c r="AU197" s="73" t="s">
        <v>457</v>
      </c>
      <c r="AV197" s="67">
        <v>0</v>
      </c>
      <c r="AW197" s="67">
        <v>0</v>
      </c>
      <c r="AX197" s="43"/>
      <c r="AY197" s="134" t="s">
        <v>178</v>
      </c>
    </row>
    <row r="198" spans="20:51" ht="21" customHeight="1" x14ac:dyDescent="0.2">
      <c r="AN198" s="7"/>
      <c r="AS198" s="73" t="s">
        <v>193</v>
      </c>
      <c r="AT198" s="73" t="s">
        <v>458</v>
      </c>
      <c r="AU198" s="73" t="s">
        <v>459</v>
      </c>
      <c r="AV198" s="67">
        <v>0</v>
      </c>
      <c r="AW198" s="67">
        <v>0</v>
      </c>
      <c r="AX198" s="43"/>
      <c r="AY198" s="134" t="s">
        <v>569</v>
      </c>
    </row>
    <row r="199" spans="20:51" ht="21" customHeight="1" x14ac:dyDescent="0.2">
      <c r="AN199" s="7"/>
      <c r="AS199" s="73" t="s">
        <v>193</v>
      </c>
      <c r="AT199" s="73" t="s">
        <v>460</v>
      </c>
      <c r="AU199" s="73" t="s">
        <v>461</v>
      </c>
      <c r="AV199" s="67">
        <v>0</v>
      </c>
      <c r="AW199" s="67">
        <v>0</v>
      </c>
      <c r="AX199" s="43"/>
      <c r="AY199" s="134" t="s">
        <v>179</v>
      </c>
    </row>
    <row r="200" spans="20:51" ht="21" customHeight="1" x14ac:dyDescent="0.2">
      <c r="AN200" s="7"/>
      <c r="AS200" s="73" t="s">
        <v>193</v>
      </c>
      <c r="AT200" s="73" t="s">
        <v>462</v>
      </c>
      <c r="AU200" s="73" t="s">
        <v>463</v>
      </c>
      <c r="AV200" s="67">
        <v>0</v>
      </c>
      <c r="AW200" s="67">
        <v>0</v>
      </c>
      <c r="AX200" s="43"/>
      <c r="AY200" s="134" t="s">
        <v>180</v>
      </c>
    </row>
    <row r="201" spans="20:51" ht="21" customHeight="1" x14ac:dyDescent="0.2">
      <c r="AN201" s="7"/>
      <c r="AS201" s="73" t="s">
        <v>193</v>
      </c>
      <c r="AT201" s="73" t="s">
        <v>464</v>
      </c>
      <c r="AU201" s="73" t="s">
        <v>465</v>
      </c>
      <c r="AV201" s="67">
        <v>0</v>
      </c>
      <c r="AW201" s="67">
        <v>0</v>
      </c>
      <c r="AX201" s="43"/>
      <c r="AY201" s="134" t="s">
        <v>181</v>
      </c>
    </row>
    <row r="202" spans="20:51" ht="21" customHeight="1" x14ac:dyDescent="0.2">
      <c r="AN202" s="7"/>
      <c r="AS202" s="73" t="s">
        <v>193</v>
      </c>
      <c r="AT202" s="73" t="s">
        <v>466</v>
      </c>
      <c r="AU202" s="132" t="s">
        <v>467</v>
      </c>
      <c r="AV202" s="67">
        <v>0</v>
      </c>
      <c r="AW202" s="67">
        <v>0</v>
      </c>
      <c r="AX202" s="43"/>
      <c r="AY202" s="134" t="s">
        <v>182</v>
      </c>
    </row>
    <row r="203" spans="20:51" ht="21" customHeight="1" x14ac:dyDescent="0.2">
      <c r="AN203" s="33"/>
      <c r="AS203" s="73" t="s">
        <v>193</v>
      </c>
      <c r="AT203" s="73" t="s">
        <v>468</v>
      </c>
      <c r="AU203" s="73" t="s">
        <v>469</v>
      </c>
      <c r="AV203" s="67">
        <v>0</v>
      </c>
      <c r="AW203" s="67">
        <v>0</v>
      </c>
      <c r="AX203" s="43"/>
      <c r="AY203" s="134" t="s">
        <v>570</v>
      </c>
    </row>
    <row r="204" spans="20:51" ht="21" customHeight="1" x14ac:dyDescent="0.25">
      <c r="AI204" s="50"/>
      <c r="AN204" s="33"/>
      <c r="AS204" s="73" t="s">
        <v>193</v>
      </c>
      <c r="AT204" s="73" t="s">
        <v>470</v>
      </c>
      <c r="AU204" s="73" t="s">
        <v>471</v>
      </c>
      <c r="AV204" s="67">
        <v>0</v>
      </c>
      <c r="AW204" s="67">
        <v>0</v>
      </c>
      <c r="AX204" s="43"/>
      <c r="AY204" s="134" t="s">
        <v>183</v>
      </c>
    </row>
    <row r="205" spans="20:51" ht="21" customHeight="1" x14ac:dyDescent="0.2">
      <c r="AS205" s="73" t="s">
        <v>193</v>
      </c>
      <c r="AT205" s="73" t="s">
        <v>472</v>
      </c>
      <c r="AU205" s="73" t="s">
        <v>473</v>
      </c>
      <c r="AV205" s="67">
        <v>0</v>
      </c>
      <c r="AW205" s="67">
        <v>0</v>
      </c>
      <c r="AX205" s="43"/>
      <c r="AY205" s="134" t="s">
        <v>184</v>
      </c>
    </row>
    <row r="206" spans="20:51" ht="21" customHeight="1" x14ac:dyDescent="0.2">
      <c r="AL206" s="33"/>
      <c r="AS206" s="73" t="s">
        <v>193</v>
      </c>
      <c r="AT206" s="73" t="s">
        <v>474</v>
      </c>
      <c r="AU206" s="73" t="s">
        <v>475</v>
      </c>
      <c r="AV206" s="67">
        <v>0</v>
      </c>
      <c r="AW206" s="67">
        <v>0</v>
      </c>
      <c r="AX206" s="43"/>
      <c r="AY206" s="134" t="s">
        <v>185</v>
      </c>
    </row>
    <row r="207" spans="20:51" ht="21" customHeight="1" x14ac:dyDescent="0.2"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33"/>
      <c r="AM207" s="41"/>
      <c r="AN207" s="41"/>
      <c r="AO207" s="41"/>
      <c r="AP207" s="41"/>
      <c r="AQ207" s="41"/>
      <c r="AS207" s="73" t="s">
        <v>194</v>
      </c>
      <c r="AT207" s="73" t="s">
        <v>476</v>
      </c>
      <c r="AU207" s="73" t="s">
        <v>477</v>
      </c>
      <c r="AV207" s="67">
        <v>0</v>
      </c>
      <c r="AW207" s="67">
        <v>0</v>
      </c>
      <c r="AX207" s="43"/>
      <c r="AY207" s="134" t="s">
        <v>186</v>
      </c>
    </row>
    <row r="208" spans="20:51" ht="21" customHeight="1" x14ac:dyDescent="0.2">
      <c r="AS208" s="73" t="s">
        <v>194</v>
      </c>
      <c r="AT208" s="73" t="s">
        <v>478</v>
      </c>
      <c r="AU208" s="73" t="s">
        <v>479</v>
      </c>
      <c r="AV208" s="67">
        <v>0</v>
      </c>
      <c r="AW208" s="67">
        <v>0</v>
      </c>
      <c r="AX208" s="43"/>
      <c r="AY208" s="134" t="s">
        <v>187</v>
      </c>
    </row>
    <row r="209" spans="45:51" ht="21" customHeight="1" x14ac:dyDescent="0.2">
      <c r="AS209" s="73" t="s">
        <v>194</v>
      </c>
      <c r="AT209" s="73" t="s">
        <v>480</v>
      </c>
      <c r="AU209" s="73" t="s">
        <v>481</v>
      </c>
      <c r="AV209" s="67">
        <v>0</v>
      </c>
      <c r="AW209" s="67">
        <v>0</v>
      </c>
      <c r="AX209" s="43"/>
      <c r="AY209" s="134" t="s">
        <v>188</v>
      </c>
    </row>
    <row r="210" spans="45:51" ht="21" customHeight="1" x14ac:dyDescent="0.2">
      <c r="AS210" s="73" t="s">
        <v>194</v>
      </c>
      <c r="AT210" s="73" t="s">
        <v>482</v>
      </c>
      <c r="AU210" s="73" t="s">
        <v>483</v>
      </c>
      <c r="AV210" s="67">
        <v>0</v>
      </c>
      <c r="AW210" s="67">
        <v>0</v>
      </c>
      <c r="AX210" s="43"/>
      <c r="AY210" s="134" t="s">
        <v>571</v>
      </c>
    </row>
    <row r="211" spans="45:51" ht="21" customHeight="1" x14ac:dyDescent="0.2">
      <c r="AS211" s="73" t="s">
        <v>194</v>
      </c>
      <c r="AT211" s="73" t="s">
        <v>484</v>
      </c>
      <c r="AU211" s="73" t="s">
        <v>485</v>
      </c>
      <c r="AV211" s="67">
        <v>0</v>
      </c>
      <c r="AW211" s="67">
        <v>0</v>
      </c>
      <c r="AX211" s="43"/>
      <c r="AY211" s="134" t="s">
        <v>189</v>
      </c>
    </row>
    <row r="212" spans="45:51" ht="21" customHeight="1" x14ac:dyDescent="0.2">
      <c r="AS212" s="73" t="s">
        <v>194</v>
      </c>
      <c r="AT212" s="73" t="s">
        <v>486</v>
      </c>
      <c r="AU212" s="73" t="s">
        <v>487</v>
      </c>
      <c r="AV212" s="67">
        <v>0</v>
      </c>
      <c r="AW212" s="67">
        <v>0</v>
      </c>
      <c r="AX212" s="43"/>
      <c r="AY212" s="134"/>
    </row>
    <row r="213" spans="45:51" ht="21" customHeight="1" x14ac:dyDescent="0.2">
      <c r="AS213" s="73" t="s">
        <v>194</v>
      </c>
      <c r="AT213" s="73" t="s">
        <v>488</v>
      </c>
      <c r="AU213" s="73" t="s">
        <v>489</v>
      </c>
      <c r="AV213" s="67">
        <v>0</v>
      </c>
      <c r="AW213" s="67">
        <v>0</v>
      </c>
      <c r="AX213" s="43"/>
      <c r="AY213" s="134"/>
    </row>
    <row r="214" spans="45:51" ht="21" customHeight="1" x14ac:dyDescent="0.2">
      <c r="AS214" s="73" t="s">
        <v>194</v>
      </c>
      <c r="AT214" s="73" t="s">
        <v>490</v>
      </c>
      <c r="AU214" s="132" t="s">
        <v>491</v>
      </c>
      <c r="AV214" s="67">
        <v>0</v>
      </c>
      <c r="AW214" s="67">
        <v>0</v>
      </c>
      <c r="AX214" s="43"/>
      <c r="AY214" s="44"/>
    </row>
    <row r="215" spans="45:51" ht="21" customHeight="1" x14ac:dyDescent="0.2">
      <c r="AS215" s="73" t="s">
        <v>194</v>
      </c>
      <c r="AT215" s="73" t="s">
        <v>492</v>
      </c>
      <c r="AU215" s="73" t="s">
        <v>493</v>
      </c>
      <c r="AV215" s="67">
        <v>0</v>
      </c>
      <c r="AW215" s="67">
        <v>0</v>
      </c>
      <c r="AX215" s="43"/>
      <c r="AY215" s="44"/>
    </row>
    <row r="216" spans="45:51" ht="21" customHeight="1" x14ac:dyDescent="0.2">
      <c r="AS216" s="73" t="s">
        <v>195</v>
      </c>
      <c r="AT216" s="73" t="s">
        <v>494</v>
      </c>
      <c r="AU216" s="73" t="s">
        <v>495</v>
      </c>
      <c r="AV216" s="67">
        <v>0</v>
      </c>
      <c r="AW216" s="67">
        <v>0</v>
      </c>
      <c r="AX216" s="43"/>
      <c r="AY216" s="44"/>
    </row>
    <row r="217" spans="45:51" ht="21" customHeight="1" x14ac:dyDescent="0.2">
      <c r="AS217" s="73" t="s">
        <v>195</v>
      </c>
      <c r="AT217" s="73" t="s">
        <v>496</v>
      </c>
      <c r="AU217" s="73" t="s">
        <v>497</v>
      </c>
      <c r="AV217" s="67">
        <v>0</v>
      </c>
      <c r="AW217" s="67">
        <v>0</v>
      </c>
      <c r="AX217" s="43"/>
      <c r="AY217" s="44"/>
    </row>
    <row r="218" spans="45:51" ht="21" customHeight="1" x14ac:dyDescent="0.2">
      <c r="AS218" s="73" t="s">
        <v>195</v>
      </c>
      <c r="AT218" s="73" t="s">
        <v>498</v>
      </c>
      <c r="AU218" s="73" t="s">
        <v>499</v>
      </c>
      <c r="AV218" s="67">
        <v>0</v>
      </c>
      <c r="AW218" s="67">
        <v>0</v>
      </c>
      <c r="AX218" s="43"/>
      <c r="AY218" s="44"/>
    </row>
    <row r="219" spans="45:51" ht="21" customHeight="1" x14ac:dyDescent="0.2">
      <c r="AS219" s="73" t="s">
        <v>195</v>
      </c>
      <c r="AT219" s="73" t="s">
        <v>500</v>
      </c>
      <c r="AU219" s="73" t="s">
        <v>501</v>
      </c>
      <c r="AV219" s="67">
        <v>0</v>
      </c>
      <c r="AW219" s="67">
        <v>0</v>
      </c>
      <c r="AX219" s="43"/>
      <c r="AY219" s="44"/>
    </row>
    <row r="220" spans="45:51" ht="21" customHeight="1" x14ac:dyDescent="0.2">
      <c r="AS220" s="73" t="s">
        <v>195</v>
      </c>
      <c r="AT220" s="73" t="s">
        <v>502</v>
      </c>
      <c r="AU220" s="73" t="s">
        <v>503</v>
      </c>
      <c r="AV220" s="67">
        <v>0</v>
      </c>
      <c r="AW220" s="67">
        <v>0</v>
      </c>
      <c r="AX220" s="43"/>
      <c r="AY220" s="44"/>
    </row>
    <row r="221" spans="45:51" ht="21" customHeight="1" x14ac:dyDescent="0.2">
      <c r="AS221" s="73" t="s">
        <v>195</v>
      </c>
      <c r="AT221" s="73" t="s">
        <v>504</v>
      </c>
      <c r="AU221" s="73" t="s">
        <v>505</v>
      </c>
      <c r="AV221" s="67">
        <v>0</v>
      </c>
      <c r="AW221" s="67">
        <v>0</v>
      </c>
      <c r="AX221" s="43"/>
      <c r="AY221" s="44"/>
    </row>
    <row r="222" spans="45:51" ht="21" customHeight="1" x14ac:dyDescent="0.2">
      <c r="AS222" s="73" t="s">
        <v>195</v>
      </c>
      <c r="AT222" s="73" t="s">
        <v>506</v>
      </c>
      <c r="AU222" s="73" t="s">
        <v>507</v>
      </c>
      <c r="AV222" s="67">
        <v>0</v>
      </c>
      <c r="AW222" s="67">
        <v>0</v>
      </c>
      <c r="AX222" s="43"/>
      <c r="AY222" s="44"/>
    </row>
    <row r="223" spans="45:51" ht="21" customHeight="1" x14ac:dyDescent="0.2">
      <c r="AS223" s="73" t="s">
        <v>195</v>
      </c>
      <c r="AT223" s="73" t="s">
        <v>508</v>
      </c>
      <c r="AU223" s="73" t="s">
        <v>509</v>
      </c>
      <c r="AV223" s="67">
        <v>0</v>
      </c>
      <c r="AW223" s="67">
        <v>0</v>
      </c>
      <c r="AX223" s="43"/>
      <c r="AY223" s="44"/>
    </row>
    <row r="224" spans="45:51" ht="21" customHeight="1" x14ac:dyDescent="0.2">
      <c r="AS224" s="73" t="s">
        <v>195</v>
      </c>
      <c r="AT224" s="73" t="s">
        <v>510</v>
      </c>
      <c r="AU224" s="73" t="s">
        <v>511</v>
      </c>
      <c r="AV224" s="67">
        <v>0</v>
      </c>
      <c r="AW224" s="67">
        <v>0</v>
      </c>
      <c r="AX224" s="43"/>
      <c r="AY224" s="44"/>
    </row>
    <row r="225" spans="45:51" ht="21" customHeight="1" x14ac:dyDescent="0.2">
      <c r="AS225" s="73" t="s">
        <v>195</v>
      </c>
      <c r="AT225" s="73" t="s">
        <v>512</v>
      </c>
      <c r="AU225" s="73" t="s">
        <v>513</v>
      </c>
      <c r="AV225" s="67">
        <v>0</v>
      </c>
      <c r="AW225" s="67">
        <v>0</v>
      </c>
      <c r="AX225" s="43"/>
      <c r="AY225" s="44"/>
    </row>
    <row r="226" spans="45:51" ht="21" customHeight="1" x14ac:dyDescent="0.2">
      <c r="AS226" s="73" t="s">
        <v>195</v>
      </c>
      <c r="AT226" s="73" t="s">
        <v>514</v>
      </c>
      <c r="AU226" s="73" t="s">
        <v>515</v>
      </c>
      <c r="AV226" s="67">
        <v>0</v>
      </c>
      <c r="AW226" s="67">
        <v>0</v>
      </c>
      <c r="AX226" s="43"/>
      <c r="AY226" s="44"/>
    </row>
    <row r="227" spans="45:51" ht="21" customHeight="1" x14ac:dyDescent="0.2">
      <c r="AS227" s="73" t="s">
        <v>195</v>
      </c>
      <c r="AT227" s="73" t="s">
        <v>516</v>
      </c>
      <c r="AU227" s="73" t="s">
        <v>517</v>
      </c>
      <c r="AV227" s="67">
        <v>0</v>
      </c>
      <c r="AW227" s="67">
        <v>0</v>
      </c>
      <c r="AX227" s="43"/>
      <c r="AY227" s="44"/>
    </row>
    <row r="228" spans="45:51" ht="21" customHeight="1" x14ac:dyDescent="0.2">
      <c r="AS228" s="73" t="s">
        <v>195</v>
      </c>
      <c r="AT228" s="73" t="s">
        <v>518</v>
      </c>
      <c r="AU228" s="73" t="s">
        <v>519</v>
      </c>
      <c r="AV228" s="67">
        <v>0</v>
      </c>
      <c r="AW228" s="67">
        <v>0</v>
      </c>
      <c r="AX228" s="43"/>
      <c r="AY228" s="44"/>
    </row>
    <row r="229" spans="45:51" ht="21" customHeight="1" x14ac:dyDescent="0.2">
      <c r="AS229" s="73" t="s">
        <v>195</v>
      </c>
      <c r="AT229" s="73" t="s">
        <v>520</v>
      </c>
      <c r="AU229" s="73" t="s">
        <v>521</v>
      </c>
      <c r="AV229" s="67">
        <v>0</v>
      </c>
      <c r="AW229" s="67">
        <v>0</v>
      </c>
      <c r="AX229" s="43"/>
      <c r="AY229" s="44"/>
    </row>
    <row r="230" spans="45:51" ht="21" customHeight="1" x14ac:dyDescent="0.2">
      <c r="AS230" s="73" t="s">
        <v>195</v>
      </c>
      <c r="AT230" s="73" t="s">
        <v>522</v>
      </c>
      <c r="AU230" s="73" t="s">
        <v>523</v>
      </c>
      <c r="AV230" s="67">
        <v>0</v>
      </c>
      <c r="AW230" s="67">
        <v>0</v>
      </c>
      <c r="AX230" s="43"/>
      <c r="AY230" s="44"/>
    </row>
    <row r="231" spans="45:51" ht="21" customHeight="1" x14ac:dyDescent="0.2">
      <c r="AS231" s="73" t="s">
        <v>195</v>
      </c>
      <c r="AT231" s="73" t="s">
        <v>524</v>
      </c>
      <c r="AU231" s="73" t="s">
        <v>525</v>
      </c>
      <c r="AV231" s="67">
        <v>0</v>
      </c>
      <c r="AW231" s="67">
        <v>0</v>
      </c>
      <c r="AX231" s="43"/>
      <c r="AY231" s="44"/>
    </row>
    <row r="232" spans="45:51" ht="21" customHeight="1" x14ac:dyDescent="0.2">
      <c r="AS232" s="73" t="s">
        <v>195</v>
      </c>
      <c r="AT232" s="73" t="s">
        <v>526</v>
      </c>
      <c r="AU232" s="73" t="s">
        <v>527</v>
      </c>
      <c r="AV232" s="67">
        <v>0</v>
      </c>
      <c r="AW232" s="67">
        <v>0</v>
      </c>
      <c r="AX232" s="43"/>
      <c r="AY232" s="44"/>
    </row>
    <row r="233" spans="45:51" ht="21" customHeight="1" x14ac:dyDescent="0.2">
      <c r="AS233" s="73" t="s">
        <v>196</v>
      </c>
      <c r="AT233" s="73" t="s">
        <v>528</v>
      </c>
      <c r="AU233" s="73" t="s">
        <v>529</v>
      </c>
      <c r="AV233" s="67">
        <v>0</v>
      </c>
      <c r="AW233" s="67">
        <v>0</v>
      </c>
      <c r="AX233" s="43"/>
      <c r="AY233" s="44"/>
    </row>
    <row r="234" spans="45:51" ht="21" customHeight="1" x14ac:dyDescent="0.2">
      <c r="AS234" s="73" t="s">
        <v>196</v>
      </c>
      <c r="AT234" s="73" t="s">
        <v>530</v>
      </c>
      <c r="AU234" s="73" t="s">
        <v>531</v>
      </c>
      <c r="AV234" s="67">
        <v>0</v>
      </c>
      <c r="AW234" s="67">
        <v>0</v>
      </c>
      <c r="AX234" s="43"/>
      <c r="AY234" s="44"/>
    </row>
    <row r="235" spans="45:51" ht="21" customHeight="1" x14ac:dyDescent="0.2">
      <c r="AS235" s="73" t="s">
        <v>196</v>
      </c>
      <c r="AT235" s="73" t="s">
        <v>532</v>
      </c>
      <c r="AU235" s="73" t="s">
        <v>533</v>
      </c>
      <c r="AV235" s="67">
        <v>0</v>
      </c>
      <c r="AW235" s="67">
        <v>0</v>
      </c>
      <c r="AX235" s="43"/>
      <c r="AY235" s="44"/>
    </row>
    <row r="236" spans="45:51" ht="21" customHeight="1" x14ac:dyDescent="0.2">
      <c r="AS236" s="73" t="s">
        <v>196</v>
      </c>
      <c r="AT236" s="73" t="s">
        <v>534</v>
      </c>
      <c r="AU236" s="73" t="s">
        <v>535</v>
      </c>
      <c r="AV236" s="67">
        <v>0</v>
      </c>
      <c r="AW236" s="67">
        <v>0</v>
      </c>
      <c r="AX236" s="43"/>
      <c r="AY236" s="44"/>
    </row>
    <row r="237" spans="45:51" ht="21" customHeight="1" x14ac:dyDescent="0.2">
      <c r="AS237" s="73" t="s">
        <v>196</v>
      </c>
      <c r="AT237" s="73" t="s">
        <v>536</v>
      </c>
      <c r="AU237" s="73" t="s">
        <v>537</v>
      </c>
      <c r="AV237" s="67">
        <v>0</v>
      </c>
      <c r="AW237" s="67">
        <v>0</v>
      </c>
      <c r="AX237" s="43"/>
      <c r="AY237" s="44"/>
    </row>
    <row r="238" spans="45:51" ht="21" customHeight="1" x14ac:dyDescent="0.2">
      <c r="AS238" s="73" t="s">
        <v>197</v>
      </c>
      <c r="AT238" s="73" t="s">
        <v>538</v>
      </c>
      <c r="AU238" s="73" t="s">
        <v>539</v>
      </c>
      <c r="AV238" s="67">
        <v>0</v>
      </c>
      <c r="AW238" s="67">
        <v>0</v>
      </c>
      <c r="AX238" s="43"/>
      <c r="AY238" s="44"/>
    </row>
    <row r="239" spans="45:51" ht="21" customHeight="1" x14ac:dyDescent="0.2">
      <c r="AS239" s="73" t="s">
        <v>197</v>
      </c>
      <c r="AT239" s="73" t="s">
        <v>540</v>
      </c>
      <c r="AU239" s="73" t="s">
        <v>541</v>
      </c>
      <c r="AV239" s="67">
        <v>0</v>
      </c>
      <c r="AW239" s="67">
        <v>0</v>
      </c>
      <c r="AX239" s="43"/>
      <c r="AY239" s="44"/>
    </row>
    <row r="240" spans="45:51" ht="21" customHeight="1" x14ac:dyDescent="0.2">
      <c r="AS240" s="73" t="s">
        <v>197</v>
      </c>
      <c r="AT240" s="73" t="s">
        <v>542</v>
      </c>
      <c r="AU240" s="73" t="s">
        <v>543</v>
      </c>
      <c r="AV240" s="67">
        <v>0</v>
      </c>
      <c r="AW240" s="67">
        <v>0</v>
      </c>
      <c r="AX240" s="43"/>
      <c r="AY240" s="44"/>
    </row>
    <row r="241" spans="45:51" ht="21" customHeight="1" x14ac:dyDescent="0.2">
      <c r="AS241" s="73" t="s">
        <v>197</v>
      </c>
      <c r="AT241" s="73" t="s">
        <v>544</v>
      </c>
      <c r="AU241" s="73" t="s">
        <v>545</v>
      </c>
      <c r="AV241" s="67">
        <v>0</v>
      </c>
      <c r="AW241" s="67">
        <v>0</v>
      </c>
      <c r="AX241" s="43"/>
      <c r="AY241" s="44"/>
    </row>
    <row r="242" spans="45:51" ht="21" customHeight="1" x14ac:dyDescent="0.2">
      <c r="AS242" s="73" t="s">
        <v>197</v>
      </c>
      <c r="AT242" s="73" t="s">
        <v>546</v>
      </c>
      <c r="AU242" s="73" t="s">
        <v>547</v>
      </c>
      <c r="AV242" s="67">
        <v>0</v>
      </c>
      <c r="AW242" s="67">
        <v>0</v>
      </c>
      <c r="AX242" s="43"/>
      <c r="AY242" s="44"/>
    </row>
    <row r="243" spans="45:51" ht="21" customHeight="1" x14ac:dyDescent="0.2">
      <c r="AS243" s="73" t="s">
        <v>197</v>
      </c>
      <c r="AT243" s="73" t="s">
        <v>548</v>
      </c>
      <c r="AU243" s="73" t="s">
        <v>549</v>
      </c>
      <c r="AV243" s="67">
        <v>0</v>
      </c>
      <c r="AW243" s="67">
        <v>0</v>
      </c>
      <c r="AX243" s="43"/>
      <c r="AY243" s="44"/>
    </row>
    <row r="244" spans="45:51" ht="21" customHeight="1" x14ac:dyDescent="0.2">
      <c r="AS244" s="73" t="s">
        <v>197</v>
      </c>
      <c r="AT244" s="73" t="s">
        <v>550</v>
      </c>
      <c r="AU244" s="73" t="s">
        <v>551</v>
      </c>
      <c r="AV244" s="67">
        <v>0</v>
      </c>
      <c r="AW244" s="67">
        <v>0</v>
      </c>
      <c r="AX244" s="43"/>
      <c r="AY244" s="44"/>
    </row>
    <row r="245" spans="45:51" ht="21" customHeight="1" x14ac:dyDescent="0.2">
      <c r="AS245" s="73" t="s">
        <v>197</v>
      </c>
      <c r="AT245" s="73" t="s">
        <v>552</v>
      </c>
      <c r="AU245" s="73" t="s">
        <v>553</v>
      </c>
      <c r="AV245" s="67">
        <v>0</v>
      </c>
      <c r="AW245" s="67">
        <v>0</v>
      </c>
      <c r="AX245" s="43"/>
      <c r="AY245" s="44"/>
    </row>
    <row r="246" spans="45:51" ht="21" customHeight="1" x14ac:dyDescent="0.2">
      <c r="AS246" s="73" t="s">
        <v>197</v>
      </c>
      <c r="AT246" s="73" t="s">
        <v>554</v>
      </c>
      <c r="AU246" s="73" t="s">
        <v>555</v>
      </c>
      <c r="AV246" s="67">
        <v>0</v>
      </c>
      <c r="AW246" s="67">
        <v>0</v>
      </c>
      <c r="AX246" s="43"/>
      <c r="AY246" s="44"/>
    </row>
    <row r="247" spans="45:51" ht="21" customHeight="1" x14ac:dyDescent="0.2">
      <c r="AS247" s="73" t="s">
        <v>197</v>
      </c>
      <c r="AT247" s="73" t="s">
        <v>556</v>
      </c>
      <c r="AU247" s="73" t="s">
        <v>557</v>
      </c>
      <c r="AV247" s="67">
        <v>0</v>
      </c>
      <c r="AW247" s="67">
        <v>0</v>
      </c>
      <c r="AX247" s="43"/>
      <c r="AY247" s="44"/>
    </row>
    <row r="248" spans="45:51" ht="21" customHeight="1" x14ac:dyDescent="0.2">
      <c r="AS248" s="73" t="s">
        <v>197</v>
      </c>
      <c r="AT248" s="73" t="s">
        <v>558</v>
      </c>
      <c r="AU248" s="73" t="s">
        <v>559</v>
      </c>
      <c r="AV248" s="67">
        <v>0</v>
      </c>
      <c r="AW248" s="67">
        <v>0</v>
      </c>
      <c r="AX248" s="43"/>
      <c r="AY248" s="44"/>
    </row>
    <row r="249" spans="45:51" ht="21" customHeight="1" x14ac:dyDescent="0.2">
      <c r="AS249" s="42" t="s">
        <v>197</v>
      </c>
      <c r="AT249" s="42" t="s">
        <v>560</v>
      </c>
      <c r="AU249" s="42" t="s">
        <v>561</v>
      </c>
      <c r="AV249" s="67">
        <v>0</v>
      </c>
      <c r="AW249" s="67">
        <v>0</v>
      </c>
      <c r="AX249" s="43"/>
      <c r="AY249" s="44"/>
    </row>
    <row r="250" spans="45:51" ht="21" customHeight="1" x14ac:dyDescent="0.2">
      <c r="AS250" s="42"/>
      <c r="AT250" s="42"/>
      <c r="AU250" s="42"/>
      <c r="AV250" s="67"/>
      <c r="AW250" s="67"/>
      <c r="AX250" s="43"/>
      <c r="AY250" s="44"/>
    </row>
    <row r="251" spans="45:51" ht="21" customHeight="1" x14ac:dyDescent="0.2">
      <c r="AS251" s="42"/>
      <c r="AT251" s="42"/>
      <c r="AU251" s="42"/>
      <c r="AV251" s="67"/>
      <c r="AW251" s="67"/>
      <c r="AX251" s="43"/>
      <c r="AY251" s="44"/>
    </row>
    <row r="252" spans="45:51" ht="21" customHeight="1" x14ac:dyDescent="0.2">
      <c r="AS252" s="42"/>
      <c r="AT252" s="42"/>
      <c r="AU252" s="42"/>
      <c r="AV252" s="67"/>
      <c r="AW252" s="67"/>
      <c r="AX252" s="43"/>
      <c r="AY252" s="44"/>
    </row>
    <row r="253" spans="45:51" ht="21" customHeight="1" x14ac:dyDescent="0.2">
      <c r="AS253" s="42"/>
      <c r="AT253" s="42"/>
      <c r="AU253" s="42"/>
      <c r="AV253" s="67"/>
      <c r="AW253" s="67"/>
      <c r="AX253" s="43"/>
      <c r="AY253" s="44"/>
    </row>
    <row r="254" spans="45:51" ht="21" customHeight="1" x14ac:dyDescent="0.2">
      <c r="AS254" s="42"/>
      <c r="AT254" s="42"/>
      <c r="AU254" s="42"/>
      <c r="AV254" s="67"/>
      <c r="AW254" s="67"/>
      <c r="AX254" s="43"/>
      <c r="AY254" s="44"/>
    </row>
    <row r="255" spans="45:51" ht="21" customHeight="1" x14ac:dyDescent="0.2">
      <c r="AS255" s="42"/>
      <c r="AT255" s="42"/>
      <c r="AU255" s="42"/>
      <c r="AV255" s="67"/>
      <c r="AW255" s="67"/>
      <c r="AX255" s="43"/>
      <c r="AY255" s="44"/>
    </row>
    <row r="256" spans="45:51" ht="21" customHeight="1" x14ac:dyDescent="0.2">
      <c r="AS256" s="42"/>
      <c r="AT256" s="42"/>
      <c r="AU256" s="42"/>
      <c r="AV256" s="67"/>
      <c r="AW256" s="67"/>
      <c r="AX256" s="43"/>
      <c r="AY256" s="44"/>
    </row>
    <row r="257" spans="45:51" ht="21" customHeight="1" x14ac:dyDescent="0.2">
      <c r="AS257" s="42"/>
      <c r="AT257" s="42"/>
      <c r="AU257" s="42"/>
      <c r="AV257" s="67"/>
      <c r="AW257" s="67"/>
      <c r="AX257" s="43"/>
      <c r="AY257" s="44"/>
    </row>
    <row r="258" spans="45:51" ht="21" customHeight="1" x14ac:dyDescent="0.2">
      <c r="AS258" s="42"/>
      <c r="AT258" s="42"/>
      <c r="AU258" s="42"/>
      <c r="AV258" s="67"/>
      <c r="AW258" s="67"/>
      <c r="AX258" s="43"/>
      <c r="AY258" s="44"/>
    </row>
    <row r="259" spans="45:51" ht="21" customHeight="1" x14ac:dyDescent="0.2">
      <c r="AS259" s="42"/>
      <c r="AT259" s="42"/>
      <c r="AU259" s="42"/>
      <c r="AV259" s="67"/>
      <c r="AW259" s="67"/>
      <c r="AX259" s="43"/>
      <c r="AY259" s="44"/>
    </row>
    <row r="260" spans="45:51" ht="21" customHeight="1" x14ac:dyDescent="0.2">
      <c r="AS260" s="42"/>
      <c r="AT260" s="42"/>
      <c r="AU260" s="42"/>
      <c r="AV260" s="67"/>
      <c r="AW260" s="67"/>
      <c r="AX260" s="43"/>
      <c r="AY260" s="44"/>
    </row>
    <row r="261" spans="45:51" ht="21" customHeight="1" x14ac:dyDescent="0.2">
      <c r="AS261" s="42"/>
      <c r="AT261" s="42"/>
      <c r="AU261" s="42"/>
      <c r="AV261" s="67"/>
      <c r="AW261" s="67"/>
      <c r="AX261" s="43"/>
      <c r="AY261" s="44"/>
    </row>
    <row r="262" spans="45:51" ht="21" customHeight="1" x14ac:dyDescent="0.2">
      <c r="AS262" s="42"/>
      <c r="AT262" s="42"/>
      <c r="AU262" s="42"/>
      <c r="AV262" s="67"/>
      <c r="AW262" s="67"/>
      <c r="AX262" s="43"/>
      <c r="AY262" s="44"/>
    </row>
    <row r="263" spans="45:51" ht="21" customHeight="1" x14ac:dyDescent="0.2">
      <c r="AS263" s="42"/>
      <c r="AT263" s="42"/>
      <c r="AU263" s="42"/>
      <c r="AV263" s="67"/>
      <c r="AW263" s="67"/>
      <c r="AX263" s="43"/>
      <c r="AY263" s="44"/>
    </row>
    <row r="264" spans="45:51" ht="21" customHeight="1" x14ac:dyDescent="0.2">
      <c r="AS264" s="42"/>
      <c r="AT264" s="42"/>
      <c r="AU264" s="42"/>
      <c r="AV264" s="67"/>
      <c r="AW264" s="67"/>
      <c r="AX264" s="43"/>
      <c r="AY264" s="44"/>
    </row>
    <row r="265" spans="45:51" ht="21" customHeight="1" x14ac:dyDescent="0.2">
      <c r="AS265" s="42"/>
      <c r="AT265" s="42"/>
      <c r="AU265" s="42"/>
      <c r="AV265" s="67"/>
      <c r="AW265" s="67"/>
      <c r="AX265" s="43"/>
      <c r="AY265" s="44"/>
    </row>
    <row r="266" spans="45:51" ht="21" customHeight="1" x14ac:dyDescent="0.2">
      <c r="AS266" s="42"/>
      <c r="AT266" s="42"/>
      <c r="AU266" s="42"/>
      <c r="AV266" s="67"/>
      <c r="AW266" s="67"/>
      <c r="AX266" s="43"/>
      <c r="AY266" s="44"/>
    </row>
    <row r="267" spans="45:51" ht="21" customHeight="1" x14ac:dyDescent="0.2">
      <c r="AS267" s="42"/>
      <c r="AT267" s="42"/>
      <c r="AU267" s="42"/>
      <c r="AV267" s="67"/>
      <c r="AW267" s="67"/>
      <c r="AX267" s="43"/>
      <c r="AY267" s="44"/>
    </row>
    <row r="268" spans="45:51" ht="21" customHeight="1" x14ac:dyDescent="0.2">
      <c r="AS268" s="42"/>
      <c r="AT268" s="42"/>
      <c r="AU268" s="42"/>
      <c r="AV268" s="67"/>
      <c r="AW268" s="67"/>
      <c r="AX268" s="43"/>
      <c r="AY268" s="44"/>
    </row>
    <row r="269" spans="45:51" ht="21" customHeight="1" x14ac:dyDescent="0.2">
      <c r="AS269" s="42"/>
      <c r="AT269" s="42"/>
      <c r="AU269" s="42"/>
      <c r="AV269" s="67"/>
      <c r="AW269" s="67"/>
      <c r="AX269" s="43"/>
      <c r="AY269" s="44"/>
    </row>
    <row r="270" spans="45:51" ht="21" customHeight="1" x14ac:dyDescent="0.2">
      <c r="AS270" s="42"/>
      <c r="AT270" s="42"/>
      <c r="AU270" s="42"/>
      <c r="AV270" s="67"/>
      <c r="AW270" s="67"/>
      <c r="AX270" s="43"/>
      <c r="AY270" s="44"/>
    </row>
    <row r="271" spans="45:51" ht="21" customHeight="1" x14ac:dyDescent="0.2">
      <c r="AS271" s="42"/>
      <c r="AT271" s="42"/>
      <c r="AU271" s="42"/>
      <c r="AV271" s="67"/>
      <c r="AW271" s="67"/>
      <c r="AX271" s="43"/>
      <c r="AY271" s="44"/>
    </row>
    <row r="272" spans="45:51" ht="21" customHeight="1" x14ac:dyDescent="0.2">
      <c r="AS272" s="42"/>
      <c r="AT272" s="42"/>
      <c r="AU272" s="42"/>
      <c r="AV272" s="67"/>
      <c r="AW272" s="67"/>
      <c r="AX272" s="43"/>
      <c r="AY272" s="44"/>
    </row>
    <row r="273" spans="45:51" ht="21" customHeight="1" x14ac:dyDescent="0.2">
      <c r="AS273" s="42"/>
      <c r="AT273" s="42"/>
      <c r="AU273" s="42"/>
      <c r="AV273" s="67"/>
      <c r="AW273" s="67"/>
      <c r="AX273" s="43"/>
      <c r="AY273" s="44"/>
    </row>
    <row r="274" spans="45:51" ht="21" customHeight="1" x14ac:dyDescent="0.2">
      <c r="AS274" s="42"/>
      <c r="AT274" s="42"/>
      <c r="AU274" s="42"/>
      <c r="AV274" s="67"/>
      <c r="AW274" s="67"/>
      <c r="AX274" s="43"/>
      <c r="AY274" s="44"/>
    </row>
    <row r="275" spans="45:51" ht="21" customHeight="1" x14ac:dyDescent="0.2">
      <c r="AS275" s="42"/>
      <c r="AT275" s="42"/>
      <c r="AU275" s="42"/>
      <c r="AV275" s="67"/>
      <c r="AW275" s="67"/>
      <c r="AX275" s="43"/>
      <c r="AY275" s="44"/>
    </row>
    <row r="276" spans="45:51" ht="21" customHeight="1" x14ac:dyDescent="0.2">
      <c r="AS276" s="42"/>
      <c r="AT276" s="42"/>
      <c r="AU276" s="42"/>
      <c r="AV276" s="67"/>
      <c r="AW276" s="67"/>
      <c r="AX276" s="43"/>
    </row>
    <row r="277" spans="45:51" ht="21" customHeight="1" x14ac:dyDescent="0.2">
      <c r="AS277" s="42"/>
      <c r="AT277" s="42"/>
      <c r="AU277" s="42"/>
      <c r="AV277" s="67"/>
      <c r="AW277" s="67"/>
      <c r="AX277" s="43"/>
    </row>
    <row r="278" spans="45:51" ht="21" customHeight="1" x14ac:dyDescent="0.2">
      <c r="AS278" s="42"/>
      <c r="AT278" s="42"/>
      <c r="AU278" s="42"/>
      <c r="AV278" s="67"/>
      <c r="AW278" s="67"/>
      <c r="AX278" s="43"/>
    </row>
    <row r="279" spans="45:51" ht="21" customHeight="1" x14ac:dyDescent="0.2">
      <c r="AS279" s="42"/>
      <c r="AT279" s="42"/>
      <c r="AU279" s="42"/>
      <c r="AV279" s="67"/>
      <c r="AW279" s="67"/>
      <c r="AX279" s="43"/>
    </row>
    <row r="280" spans="45:51" ht="21" customHeight="1" x14ac:dyDescent="0.2">
      <c r="AS280" s="42"/>
      <c r="AT280" s="42"/>
      <c r="AU280" s="42"/>
      <c r="AV280" s="67"/>
      <c r="AW280" s="67"/>
      <c r="AX280" s="43"/>
    </row>
    <row r="281" spans="45:51" ht="21" customHeight="1" x14ac:dyDescent="0.2">
      <c r="AS281" s="42"/>
      <c r="AT281" s="42"/>
      <c r="AU281" s="42"/>
      <c r="AV281" s="67"/>
      <c r="AW281" s="67"/>
      <c r="AX281" s="43"/>
    </row>
    <row r="282" spans="45:51" ht="21" customHeight="1" x14ac:dyDescent="0.2">
      <c r="AS282" s="42"/>
      <c r="AT282" s="42"/>
      <c r="AU282" s="42"/>
      <c r="AV282" s="67"/>
      <c r="AW282" s="67"/>
      <c r="AX282" s="43"/>
    </row>
    <row r="283" spans="45:51" ht="21" customHeight="1" x14ac:dyDescent="0.2">
      <c r="AS283" s="42"/>
      <c r="AT283" s="42"/>
      <c r="AU283" s="42"/>
      <c r="AV283" s="67"/>
      <c r="AW283" s="67"/>
      <c r="AX283" s="43"/>
    </row>
    <row r="284" spans="45:51" ht="21" customHeight="1" x14ac:dyDescent="0.2">
      <c r="AS284" s="42"/>
      <c r="AT284" s="42"/>
      <c r="AU284" s="42"/>
      <c r="AV284" s="67"/>
      <c r="AW284" s="67"/>
      <c r="AX284" s="43"/>
    </row>
    <row r="285" spans="45:51" ht="21" customHeight="1" x14ac:dyDescent="0.2">
      <c r="AS285" s="42"/>
      <c r="AT285" s="42"/>
      <c r="AU285" s="42"/>
      <c r="AV285" s="67"/>
      <c r="AW285" s="67"/>
      <c r="AX285" s="43"/>
    </row>
    <row r="286" spans="45:51" ht="21" customHeight="1" x14ac:dyDescent="0.2">
      <c r="AS286" s="42"/>
      <c r="AT286" s="42"/>
      <c r="AU286" s="42"/>
      <c r="AV286" s="67"/>
      <c r="AW286" s="67"/>
      <c r="AX286" s="43"/>
    </row>
    <row r="287" spans="45:51" ht="21" customHeight="1" x14ac:dyDescent="0.2">
      <c r="AS287" s="42"/>
      <c r="AT287" s="42"/>
      <c r="AU287" s="42"/>
      <c r="AV287" s="67"/>
      <c r="AW287" s="67"/>
      <c r="AX287" s="43"/>
    </row>
    <row r="288" spans="45:51" ht="21" customHeight="1" x14ac:dyDescent="0.2">
      <c r="AS288" s="42"/>
      <c r="AT288" s="42"/>
      <c r="AU288" s="42"/>
      <c r="AV288" s="67"/>
      <c r="AW288" s="67"/>
      <c r="AX288" s="43"/>
    </row>
    <row r="289" spans="45:50" ht="21" customHeight="1" x14ac:dyDescent="0.2">
      <c r="AS289" s="42"/>
      <c r="AT289" s="42"/>
      <c r="AU289" s="42"/>
      <c r="AV289" s="67"/>
      <c r="AW289" s="67"/>
      <c r="AX289" s="43"/>
    </row>
    <row r="290" spans="45:50" ht="21" customHeight="1" x14ac:dyDescent="0.2">
      <c r="AS290" s="42"/>
      <c r="AT290" s="42"/>
      <c r="AU290" s="42"/>
      <c r="AV290" s="67"/>
      <c r="AW290" s="67"/>
      <c r="AX290" s="43"/>
    </row>
    <row r="291" spans="45:50" ht="21" customHeight="1" x14ac:dyDescent="0.2">
      <c r="AS291" s="42"/>
      <c r="AT291" s="42"/>
      <c r="AU291" s="42"/>
      <c r="AV291" s="67"/>
      <c r="AW291" s="67"/>
      <c r="AX291" s="43"/>
    </row>
    <row r="292" spans="45:50" ht="21" customHeight="1" x14ac:dyDescent="0.2">
      <c r="AS292" s="42"/>
      <c r="AT292" s="42"/>
      <c r="AU292" s="42"/>
      <c r="AV292" s="67"/>
      <c r="AW292" s="67"/>
      <c r="AX292" s="43"/>
    </row>
    <row r="293" spans="45:50" ht="21" customHeight="1" x14ac:dyDescent="0.2">
      <c r="AS293" s="42"/>
      <c r="AT293" s="42"/>
      <c r="AU293" s="42"/>
      <c r="AV293" s="67"/>
      <c r="AW293" s="67"/>
      <c r="AX293" s="43"/>
    </row>
    <row r="294" spans="45:50" ht="21" customHeight="1" x14ac:dyDescent="0.2">
      <c r="AS294" s="42"/>
      <c r="AT294" s="42"/>
      <c r="AU294" s="42"/>
      <c r="AV294" s="67"/>
      <c r="AW294" s="67"/>
      <c r="AX294" s="43"/>
    </row>
    <row r="295" spans="45:50" ht="21" customHeight="1" x14ac:dyDescent="0.2">
      <c r="AS295" s="42"/>
      <c r="AT295" s="42"/>
      <c r="AU295" s="42"/>
      <c r="AV295" s="67"/>
      <c r="AW295" s="67"/>
      <c r="AX295" s="43"/>
    </row>
    <row r="296" spans="45:50" ht="21" customHeight="1" x14ac:dyDescent="0.2">
      <c r="AS296" s="42"/>
      <c r="AT296" s="42"/>
      <c r="AU296" s="42"/>
      <c r="AV296" s="67"/>
      <c r="AW296" s="67"/>
      <c r="AX296" s="43"/>
    </row>
    <row r="297" spans="45:50" ht="21" customHeight="1" x14ac:dyDescent="0.2">
      <c r="AS297" s="42"/>
      <c r="AT297" s="42"/>
      <c r="AU297" s="42"/>
      <c r="AV297" s="67"/>
      <c r="AW297" s="67"/>
      <c r="AX297" s="43"/>
    </row>
    <row r="298" spans="45:50" ht="21" customHeight="1" x14ac:dyDescent="0.2">
      <c r="AS298" s="42"/>
      <c r="AT298" s="42"/>
      <c r="AU298" s="42"/>
      <c r="AV298" s="67"/>
      <c r="AW298" s="67"/>
      <c r="AX298" s="43"/>
    </row>
    <row r="299" spans="45:50" ht="21" customHeight="1" x14ac:dyDescent="0.2">
      <c r="AS299" s="42"/>
      <c r="AT299" s="42"/>
      <c r="AU299" s="42"/>
      <c r="AV299" s="67"/>
      <c r="AW299" s="67"/>
      <c r="AX299" s="43"/>
    </row>
    <row r="300" spans="45:50" ht="21" customHeight="1" x14ac:dyDescent="0.2">
      <c r="AS300" s="42"/>
      <c r="AT300" s="42"/>
      <c r="AU300" s="42"/>
      <c r="AV300" s="67"/>
      <c r="AW300" s="67"/>
      <c r="AX300" s="43"/>
    </row>
    <row r="301" spans="45:50" ht="21" customHeight="1" x14ac:dyDescent="0.2">
      <c r="AS301" s="42"/>
      <c r="AT301" s="42"/>
      <c r="AU301" s="42"/>
      <c r="AV301" s="67"/>
      <c r="AW301" s="67"/>
      <c r="AX301" s="43"/>
    </row>
    <row r="302" spans="45:50" ht="21" customHeight="1" x14ac:dyDescent="0.2">
      <c r="AS302" s="42"/>
      <c r="AT302" s="42"/>
      <c r="AU302" s="42"/>
      <c r="AV302" s="67"/>
      <c r="AW302" s="67"/>
      <c r="AX302" s="43"/>
    </row>
    <row r="303" spans="45:50" ht="21" customHeight="1" x14ac:dyDescent="0.2">
      <c r="AS303" s="42"/>
      <c r="AT303" s="42"/>
      <c r="AU303" s="42"/>
      <c r="AV303" s="67"/>
      <c r="AW303" s="67"/>
      <c r="AX303" s="43"/>
    </row>
    <row r="304" spans="45:50" ht="21" customHeight="1" x14ac:dyDescent="0.2">
      <c r="AS304" s="42"/>
      <c r="AT304" s="42"/>
      <c r="AU304" s="42"/>
      <c r="AV304" s="67"/>
      <c r="AW304" s="67"/>
      <c r="AX304" s="43"/>
    </row>
    <row r="305" spans="45:50" ht="21" customHeight="1" x14ac:dyDescent="0.2">
      <c r="AS305" s="42"/>
      <c r="AT305" s="42"/>
      <c r="AU305" s="42"/>
      <c r="AV305" s="67"/>
      <c r="AW305" s="67"/>
      <c r="AX305" s="43"/>
    </row>
    <row r="306" spans="45:50" ht="21" customHeight="1" x14ac:dyDescent="0.2">
      <c r="AS306" s="42"/>
      <c r="AT306" s="42"/>
      <c r="AU306" s="42"/>
      <c r="AV306" s="67"/>
      <c r="AW306" s="67"/>
      <c r="AX306" s="43"/>
    </row>
    <row r="307" spans="45:50" ht="21" customHeight="1" x14ac:dyDescent="0.2">
      <c r="AS307" s="42"/>
      <c r="AT307" s="42"/>
      <c r="AU307" s="42"/>
      <c r="AV307" s="67"/>
      <c r="AW307" s="67"/>
      <c r="AX307" s="43"/>
    </row>
    <row r="308" spans="45:50" ht="21" customHeight="1" x14ac:dyDescent="0.2">
      <c r="AS308" s="42"/>
      <c r="AT308" s="42"/>
      <c r="AU308" s="42"/>
      <c r="AV308" s="67"/>
      <c r="AW308" s="67"/>
      <c r="AX308" s="43"/>
    </row>
    <row r="309" spans="45:50" ht="21" customHeight="1" x14ac:dyDescent="0.2">
      <c r="AS309" s="42"/>
      <c r="AT309" s="42"/>
      <c r="AU309" s="42"/>
      <c r="AV309" s="67"/>
      <c r="AW309" s="67"/>
      <c r="AX309" s="43"/>
    </row>
    <row r="310" spans="45:50" ht="21" customHeight="1" x14ac:dyDescent="0.2">
      <c r="AS310" s="42"/>
      <c r="AT310" s="42"/>
      <c r="AU310" s="42"/>
      <c r="AV310" s="67"/>
      <c r="AW310" s="67"/>
      <c r="AX310" s="43"/>
    </row>
    <row r="311" spans="45:50" ht="21" customHeight="1" x14ac:dyDescent="0.2">
      <c r="AS311" s="42"/>
      <c r="AT311" s="42"/>
      <c r="AU311" s="42"/>
      <c r="AV311" s="67"/>
      <c r="AW311" s="67"/>
      <c r="AX311" s="43"/>
    </row>
    <row r="312" spans="45:50" ht="21" customHeight="1" x14ac:dyDescent="0.2">
      <c r="AS312" s="42"/>
      <c r="AT312" s="42"/>
      <c r="AU312" s="42"/>
      <c r="AV312" s="67"/>
      <c r="AW312" s="67"/>
      <c r="AX312" s="43"/>
    </row>
    <row r="313" spans="45:50" ht="21" customHeight="1" x14ac:dyDescent="0.2">
      <c r="AS313" s="42"/>
      <c r="AT313" s="42"/>
      <c r="AU313" s="42"/>
      <c r="AV313" s="67"/>
      <c r="AW313" s="67"/>
      <c r="AX313" s="43"/>
    </row>
    <row r="314" spans="45:50" ht="21" customHeight="1" x14ac:dyDescent="0.2">
      <c r="AS314" s="42"/>
      <c r="AT314" s="42"/>
      <c r="AU314" s="42"/>
      <c r="AV314" s="67"/>
      <c r="AW314" s="67"/>
      <c r="AX314" s="43"/>
    </row>
    <row r="315" spans="45:50" ht="21" customHeight="1" x14ac:dyDescent="0.2">
      <c r="AS315" s="42"/>
      <c r="AT315" s="42"/>
      <c r="AU315" s="42"/>
      <c r="AV315" s="67"/>
      <c r="AW315" s="67"/>
      <c r="AX315" s="43"/>
    </row>
    <row r="316" spans="45:50" ht="21" customHeight="1" x14ac:dyDescent="0.2">
      <c r="AS316" s="42"/>
      <c r="AT316" s="42"/>
      <c r="AU316" s="42"/>
      <c r="AV316" s="67"/>
      <c r="AW316" s="67"/>
      <c r="AX316" s="43"/>
    </row>
    <row r="317" spans="45:50" ht="21" customHeight="1" x14ac:dyDescent="0.2">
      <c r="AS317" s="42"/>
      <c r="AT317" s="42"/>
      <c r="AU317" s="42"/>
      <c r="AV317" s="67"/>
      <c r="AW317" s="67"/>
      <c r="AX317" s="43"/>
    </row>
    <row r="318" spans="45:50" ht="21" customHeight="1" x14ac:dyDescent="0.2">
      <c r="AS318" s="42"/>
      <c r="AT318" s="42"/>
      <c r="AU318" s="42"/>
      <c r="AV318" s="67"/>
      <c r="AW318" s="67"/>
      <c r="AX318" s="43"/>
    </row>
    <row r="319" spans="45:50" ht="21" customHeight="1" x14ac:dyDescent="0.2">
      <c r="AS319" s="42"/>
      <c r="AT319" s="42"/>
      <c r="AU319" s="42"/>
      <c r="AV319" s="67"/>
      <c r="AW319" s="67"/>
      <c r="AX319" s="43"/>
    </row>
    <row r="320" spans="45:50" ht="21" customHeight="1" x14ac:dyDescent="0.2">
      <c r="AS320" s="42"/>
      <c r="AT320" s="42"/>
      <c r="AU320" s="42"/>
      <c r="AV320" s="67"/>
      <c r="AW320" s="67"/>
      <c r="AX320" s="43"/>
    </row>
    <row r="321" spans="45:50" ht="21" customHeight="1" x14ac:dyDescent="0.2">
      <c r="AS321" s="42"/>
      <c r="AT321" s="42"/>
      <c r="AU321" s="42"/>
      <c r="AV321" s="67"/>
      <c r="AW321" s="67"/>
      <c r="AX321" s="43"/>
    </row>
    <row r="322" spans="45:50" ht="21" customHeight="1" x14ac:dyDescent="0.2">
      <c r="AS322" s="42"/>
      <c r="AT322" s="42"/>
      <c r="AU322" s="42"/>
      <c r="AV322" s="67"/>
      <c r="AW322" s="67"/>
      <c r="AX322" s="43"/>
    </row>
    <row r="323" spans="45:50" ht="21" customHeight="1" x14ac:dyDescent="0.2">
      <c r="AS323" s="42"/>
      <c r="AT323" s="42"/>
      <c r="AU323" s="42"/>
      <c r="AV323" s="67"/>
      <c r="AW323" s="67"/>
      <c r="AX323" s="43"/>
    </row>
    <row r="324" spans="45:50" ht="21" customHeight="1" x14ac:dyDescent="0.2">
      <c r="AS324" s="42"/>
      <c r="AT324" s="42"/>
      <c r="AU324" s="42"/>
      <c r="AV324" s="67"/>
      <c r="AW324" s="67"/>
      <c r="AX324" s="43"/>
    </row>
    <row r="325" spans="45:50" ht="21" customHeight="1" x14ac:dyDescent="0.2">
      <c r="AS325" s="42"/>
      <c r="AT325" s="42"/>
      <c r="AU325" s="42"/>
      <c r="AV325" s="67"/>
      <c r="AW325" s="67"/>
      <c r="AX325" s="43"/>
    </row>
    <row r="326" spans="45:50" ht="21" customHeight="1" x14ac:dyDescent="0.2">
      <c r="AS326" s="42"/>
      <c r="AT326" s="42"/>
      <c r="AU326" s="42"/>
      <c r="AV326" s="67"/>
      <c r="AW326" s="67"/>
      <c r="AX326" s="43"/>
    </row>
    <row r="327" spans="45:50" ht="21" customHeight="1" x14ac:dyDescent="0.2">
      <c r="AS327" s="42"/>
      <c r="AT327" s="42"/>
      <c r="AU327" s="42"/>
      <c r="AV327" s="67"/>
      <c r="AW327" s="67"/>
      <c r="AX327" s="43"/>
    </row>
    <row r="328" spans="45:50" ht="21" customHeight="1" x14ac:dyDescent="0.2">
      <c r="AS328" s="42"/>
      <c r="AT328" s="42"/>
      <c r="AU328" s="42"/>
      <c r="AV328" s="67"/>
      <c r="AW328" s="67"/>
      <c r="AX328" s="43"/>
    </row>
    <row r="329" spans="45:50" ht="21" customHeight="1" x14ac:dyDescent="0.2">
      <c r="AS329" s="42"/>
      <c r="AT329" s="42"/>
      <c r="AU329" s="42"/>
      <c r="AV329" s="67"/>
      <c r="AW329" s="67"/>
      <c r="AX329" s="43"/>
    </row>
    <row r="330" spans="45:50" ht="21" customHeight="1" x14ac:dyDescent="0.2">
      <c r="AS330" s="42"/>
      <c r="AT330" s="42"/>
      <c r="AU330" s="42"/>
      <c r="AV330" s="67"/>
      <c r="AW330" s="67"/>
      <c r="AX330" s="43"/>
    </row>
    <row r="331" spans="45:50" ht="21" customHeight="1" x14ac:dyDescent="0.2">
      <c r="AS331" s="42"/>
      <c r="AT331" s="42"/>
      <c r="AU331" s="42"/>
      <c r="AV331" s="67"/>
      <c r="AW331" s="67"/>
      <c r="AX331" s="43"/>
    </row>
    <row r="332" spans="45:50" ht="21" customHeight="1" x14ac:dyDescent="0.2">
      <c r="AS332" s="42"/>
      <c r="AT332" s="42"/>
      <c r="AU332" s="42"/>
      <c r="AV332" s="67"/>
      <c r="AW332" s="67"/>
      <c r="AX332" s="43"/>
    </row>
    <row r="333" spans="45:50" ht="21" customHeight="1" x14ac:dyDescent="0.2">
      <c r="AS333" s="42"/>
      <c r="AT333" s="42"/>
      <c r="AU333" s="42"/>
      <c r="AV333" s="67"/>
      <c r="AW333" s="67"/>
      <c r="AX333" s="43"/>
    </row>
    <row r="334" spans="45:50" ht="21" customHeight="1" x14ac:dyDescent="0.2">
      <c r="AS334" s="42"/>
      <c r="AT334" s="42"/>
      <c r="AU334" s="42"/>
      <c r="AV334" s="67"/>
      <c r="AW334" s="67"/>
      <c r="AX334" s="43"/>
    </row>
    <row r="335" spans="45:50" ht="21" customHeight="1" x14ac:dyDescent="0.2">
      <c r="AS335" s="42"/>
      <c r="AT335" s="42"/>
      <c r="AU335" s="42"/>
      <c r="AV335" s="67"/>
      <c r="AW335" s="67"/>
      <c r="AX335" s="43"/>
    </row>
    <row r="336" spans="45:50" ht="21" customHeight="1" x14ac:dyDescent="0.2">
      <c r="AS336" s="42"/>
      <c r="AT336" s="42"/>
      <c r="AU336" s="42"/>
      <c r="AV336" s="67"/>
      <c r="AW336" s="67"/>
      <c r="AX336" s="43"/>
    </row>
    <row r="337" spans="45:50" ht="21" customHeight="1" x14ac:dyDescent="0.2">
      <c r="AS337" s="42"/>
      <c r="AT337" s="42"/>
      <c r="AU337" s="42"/>
      <c r="AV337" s="67"/>
      <c r="AW337" s="67"/>
      <c r="AX337" s="43"/>
    </row>
    <row r="338" spans="45:50" ht="21" customHeight="1" x14ac:dyDescent="0.2">
      <c r="AS338" s="42"/>
      <c r="AT338" s="42"/>
      <c r="AU338" s="42"/>
      <c r="AV338" s="67"/>
      <c r="AW338" s="67"/>
      <c r="AX338" s="43"/>
    </row>
    <row r="339" spans="45:50" ht="21" customHeight="1" x14ac:dyDescent="0.2">
      <c r="AS339" s="42"/>
      <c r="AT339" s="42"/>
      <c r="AU339" s="42"/>
      <c r="AV339" s="67"/>
      <c r="AW339" s="67"/>
      <c r="AX339" s="43"/>
    </row>
    <row r="340" spans="45:50" ht="21" customHeight="1" x14ac:dyDescent="0.2">
      <c r="AS340" s="42"/>
      <c r="AT340" s="42"/>
      <c r="AU340" s="42"/>
      <c r="AV340" s="67"/>
      <c r="AW340" s="67"/>
      <c r="AX340" s="43"/>
    </row>
    <row r="341" spans="45:50" ht="21" customHeight="1" x14ac:dyDescent="0.2">
      <c r="AS341" s="42"/>
      <c r="AT341" s="42"/>
      <c r="AU341" s="42"/>
      <c r="AV341" s="67"/>
      <c r="AW341" s="67"/>
      <c r="AX341" s="43"/>
    </row>
    <row r="342" spans="45:50" ht="21" customHeight="1" x14ac:dyDescent="0.2">
      <c r="AS342" s="42"/>
      <c r="AT342" s="42"/>
      <c r="AU342" s="42"/>
      <c r="AV342" s="67"/>
      <c r="AW342" s="67"/>
      <c r="AX342" s="43"/>
    </row>
    <row r="343" spans="45:50" ht="21" customHeight="1" x14ac:dyDescent="0.2">
      <c r="AS343" s="42"/>
      <c r="AT343" s="42"/>
      <c r="AU343" s="42"/>
      <c r="AV343" s="67"/>
      <c r="AW343" s="67"/>
      <c r="AX343" s="43"/>
    </row>
    <row r="344" spans="45:50" ht="21" customHeight="1" x14ac:dyDescent="0.2">
      <c r="AS344" s="42"/>
      <c r="AT344" s="42"/>
      <c r="AU344" s="42"/>
      <c r="AV344" s="67"/>
      <c r="AW344" s="67"/>
      <c r="AX344" s="43"/>
    </row>
    <row r="345" spans="45:50" ht="21" customHeight="1" x14ac:dyDescent="0.2">
      <c r="AS345" s="42"/>
      <c r="AT345" s="42"/>
      <c r="AU345" s="42"/>
      <c r="AV345" s="67"/>
      <c r="AW345" s="67"/>
      <c r="AX345" s="43"/>
    </row>
    <row r="346" spans="45:50" ht="21" customHeight="1" x14ac:dyDescent="0.2">
      <c r="AS346" s="42"/>
      <c r="AT346" s="42"/>
      <c r="AU346" s="42"/>
      <c r="AV346" s="67"/>
      <c r="AW346" s="67"/>
      <c r="AX346" s="43"/>
    </row>
    <row r="347" spans="45:50" ht="21" customHeight="1" x14ac:dyDescent="0.2">
      <c r="AS347" s="42"/>
      <c r="AT347" s="42"/>
      <c r="AU347" s="42"/>
      <c r="AV347" s="67"/>
      <c r="AW347" s="67"/>
      <c r="AX347" s="43"/>
    </row>
    <row r="348" spans="45:50" ht="21" customHeight="1" x14ac:dyDescent="0.2">
      <c r="AS348" s="42"/>
      <c r="AT348" s="42"/>
      <c r="AU348" s="42"/>
      <c r="AV348" s="67"/>
      <c r="AW348" s="67"/>
      <c r="AX348" s="43"/>
    </row>
    <row r="349" spans="45:50" ht="21" customHeight="1" x14ac:dyDescent="0.2">
      <c r="AS349" s="42"/>
      <c r="AT349" s="42"/>
      <c r="AU349" s="42"/>
      <c r="AV349" s="67"/>
      <c r="AW349" s="67"/>
      <c r="AX349" s="43"/>
    </row>
    <row r="350" spans="45:50" ht="21" customHeight="1" x14ac:dyDescent="0.2">
      <c r="AS350" s="42"/>
      <c r="AT350" s="42"/>
      <c r="AU350" s="42"/>
      <c r="AV350" s="67"/>
      <c r="AW350" s="67"/>
      <c r="AX350" s="43"/>
    </row>
    <row r="351" spans="45:50" ht="21" customHeight="1" x14ac:dyDescent="0.2">
      <c r="AS351" s="42"/>
      <c r="AT351" s="42"/>
      <c r="AU351" s="42"/>
      <c r="AV351" s="67"/>
      <c r="AW351" s="67"/>
      <c r="AX351" s="43"/>
    </row>
    <row r="352" spans="45:50" ht="21" customHeight="1" x14ac:dyDescent="0.2">
      <c r="AS352" s="42"/>
      <c r="AT352" s="42"/>
      <c r="AU352" s="42"/>
      <c r="AV352" s="67"/>
      <c r="AW352" s="67"/>
      <c r="AX352" s="43"/>
    </row>
    <row r="353" spans="45:50" ht="21" customHeight="1" x14ac:dyDescent="0.2">
      <c r="AS353" s="42"/>
      <c r="AT353" s="42"/>
      <c r="AU353" s="42"/>
      <c r="AV353" s="67"/>
      <c r="AW353" s="67"/>
      <c r="AX353" s="43"/>
    </row>
    <row r="354" spans="45:50" ht="21" customHeight="1" x14ac:dyDescent="0.2">
      <c r="AS354" s="42"/>
      <c r="AT354" s="42"/>
      <c r="AU354" s="42"/>
      <c r="AV354" s="67"/>
      <c r="AW354" s="67"/>
      <c r="AX354" s="43"/>
    </row>
    <row r="355" spans="45:50" ht="21" customHeight="1" x14ac:dyDescent="0.2">
      <c r="AS355" s="42"/>
      <c r="AT355" s="42"/>
      <c r="AU355" s="42"/>
      <c r="AV355" s="67"/>
      <c r="AW355" s="67"/>
      <c r="AX355" s="43"/>
    </row>
    <row r="356" spans="45:50" ht="21" customHeight="1" x14ac:dyDescent="0.2">
      <c r="AS356" s="42"/>
      <c r="AT356" s="42"/>
      <c r="AU356" s="42"/>
      <c r="AV356" s="67"/>
      <c r="AW356" s="67"/>
      <c r="AX356" s="43"/>
    </row>
    <row r="357" spans="45:50" ht="21" customHeight="1" x14ac:dyDescent="0.2">
      <c r="AS357" s="42"/>
      <c r="AT357" s="42"/>
      <c r="AU357" s="42"/>
      <c r="AV357" s="67"/>
      <c r="AW357" s="67"/>
      <c r="AX357" s="43"/>
    </row>
    <row r="358" spans="45:50" ht="21" customHeight="1" x14ac:dyDescent="0.2">
      <c r="AS358" s="42"/>
      <c r="AT358" s="42"/>
      <c r="AU358" s="42"/>
      <c r="AV358" s="67"/>
      <c r="AW358" s="67"/>
      <c r="AX358" s="43"/>
    </row>
    <row r="359" spans="45:50" ht="21" customHeight="1" x14ac:dyDescent="0.2">
      <c r="AS359" s="42"/>
      <c r="AT359" s="42"/>
      <c r="AU359" s="42"/>
      <c r="AV359" s="67"/>
      <c r="AW359" s="67"/>
      <c r="AX359" s="43"/>
    </row>
    <row r="360" spans="45:50" ht="21" customHeight="1" x14ac:dyDescent="0.2">
      <c r="AS360" s="42"/>
      <c r="AT360" s="42"/>
      <c r="AU360" s="42"/>
      <c r="AV360" s="67"/>
      <c r="AW360" s="67"/>
      <c r="AX360" s="43"/>
    </row>
    <row r="361" spans="45:50" ht="21" customHeight="1" x14ac:dyDescent="0.2">
      <c r="AS361" s="42"/>
      <c r="AT361" s="42"/>
      <c r="AU361" s="42"/>
      <c r="AV361" s="67"/>
      <c r="AW361" s="67"/>
      <c r="AX361" s="43"/>
    </row>
    <row r="362" spans="45:50" ht="21" customHeight="1" x14ac:dyDescent="0.2">
      <c r="AS362" s="42"/>
      <c r="AT362" s="42"/>
      <c r="AU362" s="42"/>
      <c r="AV362" s="67"/>
      <c r="AW362" s="67"/>
      <c r="AX362" s="43"/>
    </row>
    <row r="363" spans="45:50" ht="21" customHeight="1" x14ac:dyDescent="0.2">
      <c r="AS363" s="42"/>
      <c r="AT363" s="42"/>
      <c r="AU363" s="42"/>
      <c r="AV363" s="67"/>
      <c r="AW363" s="67"/>
      <c r="AX363" s="43"/>
    </row>
    <row r="364" spans="45:50" ht="21" customHeight="1" x14ac:dyDescent="0.2">
      <c r="AS364" s="42"/>
      <c r="AT364" s="42"/>
      <c r="AU364" s="42"/>
      <c r="AV364" s="67"/>
      <c r="AW364" s="67"/>
      <c r="AX364" s="43"/>
    </row>
    <row r="365" spans="45:50" ht="21" customHeight="1" x14ac:dyDescent="0.2">
      <c r="AS365" s="42"/>
      <c r="AT365" s="42"/>
      <c r="AU365" s="42"/>
      <c r="AV365" s="67"/>
      <c r="AW365" s="67"/>
      <c r="AX365" s="43"/>
    </row>
    <row r="366" spans="45:50" ht="21" customHeight="1" x14ac:dyDescent="0.2">
      <c r="AS366" s="42"/>
      <c r="AT366" s="42"/>
      <c r="AU366" s="42"/>
      <c r="AV366" s="67"/>
      <c r="AW366" s="67"/>
      <c r="AX366" s="43"/>
    </row>
    <row r="367" spans="45:50" ht="21" customHeight="1" x14ac:dyDescent="0.2">
      <c r="AS367" s="42"/>
      <c r="AT367" s="42"/>
      <c r="AU367" s="42"/>
      <c r="AV367" s="67"/>
      <c r="AW367" s="67"/>
      <c r="AX367" s="43"/>
    </row>
    <row r="368" spans="45:50" ht="21" customHeight="1" x14ac:dyDescent="0.2">
      <c r="AS368" s="42"/>
      <c r="AT368" s="42"/>
      <c r="AU368" s="42"/>
      <c r="AV368" s="67"/>
      <c r="AW368" s="67"/>
      <c r="AX368" s="43"/>
    </row>
    <row r="369" spans="45:50" ht="21" customHeight="1" x14ac:dyDescent="0.2">
      <c r="AS369" s="42"/>
      <c r="AT369" s="42"/>
      <c r="AU369" s="42"/>
      <c r="AV369" s="67"/>
      <c r="AW369" s="67"/>
      <c r="AX369" s="43"/>
    </row>
    <row r="370" spans="45:50" ht="21" customHeight="1" x14ac:dyDescent="0.2">
      <c r="AS370" s="42"/>
      <c r="AT370" s="42"/>
      <c r="AU370" s="42"/>
      <c r="AV370" s="67"/>
      <c r="AW370" s="67"/>
      <c r="AX370" s="43"/>
    </row>
    <row r="371" spans="45:50" ht="21" customHeight="1" x14ac:dyDescent="0.2">
      <c r="AS371" s="42"/>
      <c r="AT371" s="42"/>
      <c r="AU371" s="42"/>
      <c r="AV371" s="67"/>
      <c r="AW371" s="67"/>
      <c r="AX371" s="43"/>
    </row>
    <row r="372" spans="45:50" ht="21" customHeight="1" x14ac:dyDescent="0.2">
      <c r="AS372" s="42"/>
      <c r="AT372" s="42"/>
      <c r="AU372" s="42"/>
      <c r="AV372" s="67"/>
      <c r="AW372" s="67"/>
      <c r="AX372" s="43"/>
    </row>
    <row r="373" spans="45:50" ht="21" customHeight="1" x14ac:dyDescent="0.2">
      <c r="AS373" s="42"/>
      <c r="AT373" s="42"/>
      <c r="AU373" s="42"/>
      <c r="AV373" s="67"/>
      <c r="AW373" s="67"/>
      <c r="AX373" s="43"/>
    </row>
    <row r="374" spans="45:50" ht="21" customHeight="1" x14ac:dyDescent="0.2">
      <c r="AS374" s="42"/>
      <c r="AT374" s="42"/>
      <c r="AU374" s="42"/>
      <c r="AV374" s="67"/>
      <c r="AW374" s="67"/>
      <c r="AX374" s="43"/>
    </row>
    <row r="375" spans="45:50" ht="21" customHeight="1" x14ac:dyDescent="0.2">
      <c r="AS375" s="42"/>
      <c r="AT375" s="42"/>
      <c r="AU375" s="42"/>
      <c r="AV375" s="67"/>
      <c r="AW375" s="67"/>
      <c r="AX375" s="43"/>
    </row>
    <row r="376" spans="45:50" ht="21" customHeight="1" x14ac:dyDescent="0.2">
      <c r="AS376" s="42"/>
      <c r="AT376" s="42"/>
      <c r="AU376" s="42"/>
      <c r="AV376" s="67"/>
      <c r="AW376" s="67"/>
      <c r="AX376" s="43"/>
    </row>
    <row r="377" spans="45:50" ht="21" customHeight="1" x14ac:dyDescent="0.2">
      <c r="AS377" s="42"/>
      <c r="AT377" s="42"/>
      <c r="AU377" s="42"/>
      <c r="AV377" s="67"/>
      <c r="AW377" s="67"/>
      <c r="AX377" s="43"/>
    </row>
    <row r="378" spans="45:50" ht="21" customHeight="1" x14ac:dyDescent="0.2">
      <c r="AS378" s="42"/>
      <c r="AT378" s="42"/>
      <c r="AU378" s="42"/>
      <c r="AV378" s="67"/>
      <c r="AW378" s="67"/>
      <c r="AX378" s="43"/>
    </row>
    <row r="379" spans="45:50" ht="21" customHeight="1" x14ac:dyDescent="0.2">
      <c r="AS379" s="42"/>
      <c r="AT379" s="42"/>
      <c r="AU379" s="42"/>
      <c r="AV379" s="67"/>
      <c r="AW379" s="67"/>
      <c r="AX379" s="43"/>
    </row>
    <row r="380" spans="45:50" ht="21" customHeight="1" x14ac:dyDescent="0.2">
      <c r="AS380" s="42"/>
      <c r="AT380" s="42"/>
      <c r="AU380" s="42"/>
      <c r="AV380" s="67"/>
      <c r="AW380" s="67"/>
      <c r="AX380" s="43"/>
    </row>
    <row r="381" spans="45:50" ht="21" customHeight="1" x14ac:dyDescent="0.2">
      <c r="AS381" s="42"/>
      <c r="AT381" s="42"/>
      <c r="AU381" s="42"/>
      <c r="AV381" s="67"/>
      <c r="AW381" s="67"/>
      <c r="AX381" s="43"/>
    </row>
    <row r="382" spans="45:50" ht="21" customHeight="1" x14ac:dyDescent="0.2">
      <c r="AS382" s="42"/>
      <c r="AT382" s="42"/>
      <c r="AU382" s="42"/>
      <c r="AV382" s="67"/>
      <c r="AW382" s="67"/>
      <c r="AX382" s="43"/>
    </row>
    <row r="383" spans="45:50" ht="21" customHeight="1" x14ac:dyDescent="0.2">
      <c r="AS383" s="42"/>
      <c r="AT383" s="42"/>
      <c r="AU383" s="42"/>
      <c r="AV383" s="67"/>
      <c r="AW383" s="67"/>
      <c r="AX383" s="43"/>
    </row>
    <row r="384" spans="45:50" ht="21" customHeight="1" x14ac:dyDescent="0.2">
      <c r="AS384" s="42"/>
      <c r="AT384" s="42"/>
      <c r="AU384" s="42"/>
      <c r="AV384" s="67"/>
      <c r="AW384" s="67"/>
      <c r="AX384" s="43"/>
    </row>
    <row r="385" spans="45:50" ht="21" customHeight="1" x14ac:dyDescent="0.2">
      <c r="AS385" s="42"/>
      <c r="AT385" s="42"/>
      <c r="AU385" s="42"/>
      <c r="AV385" s="67"/>
      <c r="AW385" s="67"/>
      <c r="AX385" s="43"/>
    </row>
    <row r="386" spans="45:50" ht="21" customHeight="1" x14ac:dyDescent="0.2">
      <c r="AS386" s="42"/>
      <c r="AT386" s="42"/>
      <c r="AU386" s="42"/>
      <c r="AV386" s="67"/>
      <c r="AW386" s="67"/>
      <c r="AX386" s="43"/>
    </row>
    <row r="387" spans="45:50" ht="21" customHeight="1" x14ac:dyDescent="0.2">
      <c r="AS387" s="42"/>
      <c r="AT387" s="42"/>
      <c r="AU387" s="42"/>
      <c r="AV387" s="67"/>
      <c r="AW387" s="67"/>
      <c r="AX387" s="43"/>
    </row>
    <row r="388" spans="45:50" ht="21" customHeight="1" x14ac:dyDescent="0.2">
      <c r="AS388" s="42"/>
      <c r="AT388" s="42"/>
      <c r="AU388" s="42"/>
      <c r="AV388" s="67"/>
      <c r="AW388" s="67"/>
      <c r="AX388" s="43"/>
    </row>
    <row r="389" spans="45:50" ht="21" customHeight="1" x14ac:dyDescent="0.2">
      <c r="AS389" s="42"/>
      <c r="AT389" s="42"/>
      <c r="AU389" s="42"/>
      <c r="AV389" s="67"/>
      <c r="AW389" s="67"/>
      <c r="AX389" s="43"/>
    </row>
    <row r="390" spans="45:50" ht="21" customHeight="1" x14ac:dyDescent="0.2">
      <c r="AS390" s="42"/>
      <c r="AT390" s="42"/>
      <c r="AU390" s="42"/>
      <c r="AV390" s="67"/>
      <c r="AW390" s="67"/>
      <c r="AX390" s="43"/>
    </row>
    <row r="391" spans="45:50" ht="21" customHeight="1" x14ac:dyDescent="0.2">
      <c r="AS391" s="42"/>
      <c r="AT391" s="42"/>
      <c r="AU391" s="42"/>
      <c r="AV391" s="67"/>
      <c r="AW391" s="67"/>
      <c r="AX391" s="43"/>
    </row>
    <row r="392" spans="45:50" ht="21" customHeight="1" x14ac:dyDescent="0.2">
      <c r="AS392" s="42"/>
      <c r="AT392" s="42"/>
      <c r="AU392" s="42"/>
      <c r="AV392" s="67"/>
      <c r="AW392" s="67"/>
      <c r="AX392" s="43"/>
    </row>
    <row r="393" spans="45:50" ht="21" customHeight="1" x14ac:dyDescent="0.2">
      <c r="AS393" s="42"/>
      <c r="AT393" s="42"/>
      <c r="AU393" s="42"/>
      <c r="AV393" s="67"/>
      <c r="AW393" s="67"/>
      <c r="AX393" s="43"/>
    </row>
    <row r="394" spans="45:50" ht="21" customHeight="1" x14ac:dyDescent="0.2">
      <c r="AS394" s="42"/>
      <c r="AT394" s="42"/>
      <c r="AU394" s="42"/>
      <c r="AV394" s="67"/>
      <c r="AW394" s="67"/>
      <c r="AX394" s="43"/>
    </row>
    <row r="395" spans="45:50" ht="21" customHeight="1" x14ac:dyDescent="0.2">
      <c r="AS395" s="42"/>
      <c r="AT395" s="42"/>
      <c r="AU395" s="42"/>
      <c r="AV395" s="67"/>
      <c r="AW395" s="67"/>
      <c r="AX395" s="43"/>
    </row>
    <row r="396" spans="45:50" ht="21" customHeight="1" x14ac:dyDescent="0.2">
      <c r="AS396" s="42"/>
      <c r="AT396" s="42"/>
      <c r="AU396" s="42"/>
      <c r="AV396" s="67"/>
      <c r="AW396" s="67"/>
      <c r="AX396" s="43"/>
    </row>
    <row r="397" spans="45:50" ht="21" customHeight="1" x14ac:dyDescent="0.2">
      <c r="AS397" s="42"/>
      <c r="AT397" s="42"/>
      <c r="AU397" s="42"/>
      <c r="AV397" s="67"/>
      <c r="AW397" s="67"/>
      <c r="AX397" s="43"/>
    </row>
    <row r="398" spans="45:50" ht="21" customHeight="1" x14ac:dyDescent="0.2">
      <c r="AS398" s="42"/>
      <c r="AT398" s="42"/>
      <c r="AU398" s="42"/>
      <c r="AV398" s="67"/>
      <c r="AW398" s="67"/>
      <c r="AX398" s="43"/>
    </row>
    <row r="399" spans="45:50" ht="21" customHeight="1" x14ac:dyDescent="0.2">
      <c r="AS399" s="42"/>
      <c r="AT399" s="42"/>
      <c r="AU399" s="42"/>
      <c r="AV399" s="67"/>
      <c r="AW399" s="67"/>
      <c r="AX399" s="43"/>
    </row>
    <row r="400" spans="45:50" ht="21" customHeight="1" x14ac:dyDescent="0.2">
      <c r="AS400" s="42"/>
      <c r="AT400" s="42"/>
      <c r="AU400" s="42"/>
      <c r="AV400" s="67"/>
      <c r="AW400" s="67"/>
      <c r="AX400" s="43"/>
    </row>
    <row r="401" spans="45:50" ht="21" customHeight="1" x14ac:dyDescent="0.2">
      <c r="AS401" s="42"/>
      <c r="AT401" s="42"/>
      <c r="AU401" s="42"/>
      <c r="AV401" s="67"/>
      <c r="AW401" s="67"/>
      <c r="AX401" s="43"/>
    </row>
    <row r="402" spans="45:50" ht="21" customHeight="1" x14ac:dyDescent="0.2">
      <c r="AS402" s="42"/>
      <c r="AT402" s="42"/>
      <c r="AU402" s="42"/>
      <c r="AV402" s="67"/>
      <c r="AW402" s="67"/>
      <c r="AX402" s="43"/>
    </row>
    <row r="403" spans="45:50" ht="21" customHeight="1" x14ac:dyDescent="0.2">
      <c r="AS403" s="42"/>
      <c r="AT403" s="42"/>
      <c r="AU403" s="42"/>
      <c r="AV403" s="67"/>
      <c r="AW403" s="67"/>
      <c r="AX403" s="43"/>
    </row>
    <row r="404" spans="45:50" ht="21" customHeight="1" x14ac:dyDescent="0.2">
      <c r="AS404" s="42"/>
      <c r="AT404" s="42"/>
      <c r="AU404" s="42"/>
      <c r="AV404" s="67"/>
      <c r="AW404" s="67"/>
      <c r="AX404" s="43"/>
    </row>
    <row r="405" spans="45:50" ht="21" customHeight="1" x14ac:dyDescent="0.2">
      <c r="AS405" s="42"/>
      <c r="AT405" s="42"/>
      <c r="AU405" s="42"/>
      <c r="AV405" s="67"/>
      <c r="AW405" s="67"/>
      <c r="AX405" s="43"/>
    </row>
    <row r="406" spans="45:50" ht="21" customHeight="1" x14ac:dyDescent="0.2">
      <c r="AS406" s="42"/>
      <c r="AT406" s="42"/>
      <c r="AU406" s="42"/>
      <c r="AV406" s="67"/>
      <c r="AW406" s="67"/>
      <c r="AX406" s="43"/>
    </row>
    <row r="407" spans="45:50" ht="21" customHeight="1" x14ac:dyDescent="0.2">
      <c r="AS407" s="42"/>
      <c r="AT407" s="42"/>
      <c r="AU407" s="42"/>
      <c r="AV407" s="67"/>
      <c r="AW407" s="67"/>
      <c r="AX407" s="43"/>
    </row>
    <row r="408" spans="45:50" ht="21" customHeight="1" x14ac:dyDescent="0.2">
      <c r="AS408" s="42"/>
      <c r="AT408" s="42"/>
      <c r="AU408" s="42"/>
      <c r="AV408" s="67"/>
      <c r="AW408" s="67"/>
      <c r="AX408" s="43"/>
    </row>
    <row r="409" spans="45:50" ht="21" customHeight="1" x14ac:dyDescent="0.2">
      <c r="AS409" s="42"/>
      <c r="AT409" s="42"/>
      <c r="AU409" s="42"/>
      <c r="AV409" s="67"/>
      <c r="AW409" s="67"/>
      <c r="AX409" s="43"/>
    </row>
    <row r="410" spans="45:50" ht="21" customHeight="1" x14ac:dyDescent="0.2">
      <c r="AS410" s="42"/>
      <c r="AT410" s="42"/>
      <c r="AU410" s="42"/>
      <c r="AV410" s="67"/>
      <c r="AW410" s="67"/>
      <c r="AX410" s="43"/>
    </row>
    <row r="411" spans="45:50" ht="21" customHeight="1" x14ac:dyDescent="0.2">
      <c r="AS411" s="42"/>
      <c r="AT411" s="42"/>
      <c r="AU411" s="42"/>
      <c r="AV411" s="67"/>
      <c r="AW411" s="67"/>
      <c r="AX411" s="43"/>
    </row>
    <row r="412" spans="45:50" ht="21" customHeight="1" x14ac:dyDescent="0.2">
      <c r="AS412" s="42"/>
      <c r="AT412" s="42"/>
      <c r="AU412" s="42"/>
      <c r="AV412" s="67"/>
      <c r="AW412" s="67"/>
      <c r="AX412" s="43"/>
    </row>
    <row r="413" spans="45:50" ht="21" customHeight="1" x14ac:dyDescent="0.2">
      <c r="AS413" s="42"/>
      <c r="AT413" s="42"/>
      <c r="AU413" s="42"/>
      <c r="AV413" s="67"/>
      <c r="AW413" s="67"/>
      <c r="AX413" s="43"/>
    </row>
    <row r="414" spans="45:50" ht="21" customHeight="1" x14ac:dyDescent="0.2">
      <c r="AS414" s="42"/>
      <c r="AT414" s="42"/>
      <c r="AU414" s="42"/>
      <c r="AV414" s="67"/>
      <c r="AW414" s="67"/>
      <c r="AX414" s="43"/>
    </row>
    <row r="415" spans="45:50" ht="21" customHeight="1" x14ac:dyDescent="0.2">
      <c r="AS415" s="42"/>
      <c r="AT415" s="42"/>
      <c r="AU415" s="42"/>
      <c r="AV415" s="67"/>
      <c r="AW415" s="67"/>
      <c r="AX415" s="43"/>
    </row>
    <row r="416" spans="45:50" ht="21" customHeight="1" x14ac:dyDescent="0.2">
      <c r="AS416" s="42"/>
      <c r="AT416" s="42"/>
      <c r="AU416" s="42"/>
      <c r="AV416" s="67"/>
      <c r="AW416" s="67"/>
      <c r="AX416" s="43"/>
    </row>
    <row r="417" spans="45:50" ht="21" customHeight="1" x14ac:dyDescent="0.2">
      <c r="AS417" s="42"/>
      <c r="AT417" s="42"/>
      <c r="AU417" s="42"/>
      <c r="AV417" s="67"/>
      <c r="AW417" s="67"/>
      <c r="AX417" s="43"/>
    </row>
    <row r="418" spans="45:50" ht="21" customHeight="1" x14ac:dyDescent="0.2">
      <c r="AS418" s="42"/>
      <c r="AT418" s="42"/>
      <c r="AU418" s="42"/>
      <c r="AV418" s="67"/>
      <c r="AW418" s="67"/>
      <c r="AX418" s="43"/>
    </row>
    <row r="419" spans="45:50" ht="21" customHeight="1" x14ac:dyDescent="0.2">
      <c r="AS419" s="42"/>
      <c r="AT419" s="42"/>
      <c r="AU419" s="42"/>
      <c r="AV419" s="67"/>
      <c r="AW419" s="67"/>
      <c r="AX419" s="43"/>
    </row>
    <row r="420" spans="45:50" ht="21" customHeight="1" x14ac:dyDescent="0.2">
      <c r="AS420" s="42"/>
      <c r="AT420" s="42"/>
      <c r="AU420" s="42"/>
      <c r="AV420" s="67"/>
      <c r="AW420" s="67"/>
      <c r="AX420" s="43"/>
    </row>
    <row r="421" spans="45:50" ht="21" customHeight="1" x14ac:dyDescent="0.2">
      <c r="AS421" s="42"/>
      <c r="AT421" s="42"/>
      <c r="AU421" s="42"/>
      <c r="AV421" s="67"/>
      <c r="AW421" s="67"/>
      <c r="AX421" s="43"/>
    </row>
    <row r="422" spans="45:50" ht="21" customHeight="1" x14ac:dyDescent="0.2">
      <c r="AS422" s="42"/>
      <c r="AT422" s="42"/>
      <c r="AU422" s="42"/>
      <c r="AV422" s="67"/>
      <c r="AW422" s="67"/>
      <c r="AX422" s="43"/>
    </row>
    <row r="423" spans="45:50" ht="21" customHeight="1" x14ac:dyDescent="0.2">
      <c r="AS423" s="42"/>
      <c r="AT423" s="42"/>
      <c r="AU423" s="42"/>
      <c r="AV423" s="67"/>
      <c r="AW423" s="67"/>
      <c r="AX423" s="43"/>
    </row>
    <row r="424" spans="45:50" ht="21" customHeight="1" x14ac:dyDescent="0.2">
      <c r="AS424" s="42"/>
      <c r="AT424" s="42"/>
      <c r="AU424" s="42"/>
      <c r="AV424" s="67"/>
      <c r="AW424" s="67"/>
      <c r="AX424" s="43"/>
    </row>
    <row r="425" spans="45:50" ht="21" customHeight="1" x14ac:dyDescent="0.2">
      <c r="AS425" s="42"/>
      <c r="AT425" s="42"/>
      <c r="AU425" s="42"/>
      <c r="AV425" s="67"/>
      <c r="AW425" s="67"/>
      <c r="AX425" s="43"/>
    </row>
    <row r="426" spans="45:50" ht="21" customHeight="1" x14ac:dyDescent="0.2">
      <c r="AS426" s="42"/>
      <c r="AT426" s="42"/>
      <c r="AU426" s="42"/>
      <c r="AV426" s="67"/>
      <c r="AW426" s="67"/>
      <c r="AX426" s="43"/>
    </row>
    <row r="427" spans="45:50" ht="21" customHeight="1" x14ac:dyDescent="0.2">
      <c r="AS427" s="42"/>
      <c r="AT427" s="42"/>
      <c r="AU427" s="42"/>
      <c r="AV427" s="67"/>
      <c r="AW427" s="67"/>
      <c r="AX427" s="43"/>
    </row>
    <row r="428" spans="45:50" ht="21" customHeight="1" x14ac:dyDescent="0.2">
      <c r="AS428" s="42"/>
      <c r="AT428" s="42"/>
      <c r="AU428" s="42"/>
      <c r="AV428" s="67"/>
      <c r="AW428" s="67"/>
      <c r="AX428" s="43"/>
    </row>
    <row r="429" spans="45:50" ht="21" customHeight="1" x14ac:dyDescent="0.2">
      <c r="AS429" s="42"/>
      <c r="AT429" s="42"/>
      <c r="AU429" s="42"/>
      <c r="AV429" s="67"/>
      <c r="AW429" s="67"/>
      <c r="AX429" s="43"/>
    </row>
    <row r="430" spans="45:50" ht="21" customHeight="1" x14ac:dyDescent="0.2">
      <c r="AS430" s="42"/>
      <c r="AT430" s="42"/>
      <c r="AU430" s="42"/>
      <c r="AV430" s="67"/>
      <c r="AW430" s="67"/>
      <c r="AX430" s="43"/>
    </row>
    <row r="431" spans="45:50" ht="21" customHeight="1" x14ac:dyDescent="0.2">
      <c r="AS431" s="42"/>
      <c r="AT431" s="42"/>
      <c r="AU431" s="42"/>
      <c r="AV431" s="67"/>
      <c r="AW431" s="67"/>
      <c r="AX431" s="43"/>
    </row>
    <row r="432" spans="45:50" ht="21" customHeight="1" x14ac:dyDescent="0.2">
      <c r="AS432" s="42"/>
      <c r="AT432" s="42"/>
      <c r="AU432" s="42"/>
      <c r="AV432" s="67"/>
      <c r="AW432" s="67"/>
      <c r="AX432" s="43"/>
    </row>
    <row r="433" spans="45:50" ht="21" customHeight="1" x14ac:dyDescent="0.2">
      <c r="AS433" s="42"/>
      <c r="AT433" s="42"/>
      <c r="AU433" s="42"/>
      <c r="AV433" s="67"/>
      <c r="AW433" s="67"/>
      <c r="AX433" s="43"/>
    </row>
    <row r="434" spans="45:50" ht="21" customHeight="1" x14ac:dyDescent="0.2">
      <c r="AS434" s="42"/>
      <c r="AT434" s="42"/>
      <c r="AU434" s="42"/>
      <c r="AV434" s="67"/>
      <c r="AW434" s="67"/>
      <c r="AX434" s="43"/>
    </row>
    <row r="435" spans="45:50" ht="21" customHeight="1" x14ac:dyDescent="0.2">
      <c r="AS435" s="42"/>
      <c r="AT435" s="42"/>
      <c r="AU435" s="42"/>
      <c r="AV435" s="67"/>
      <c r="AW435" s="67"/>
      <c r="AX435" s="43"/>
    </row>
    <row r="436" spans="45:50" ht="21" customHeight="1" x14ac:dyDescent="0.2">
      <c r="AS436" s="42"/>
      <c r="AT436" s="42"/>
      <c r="AU436" s="42"/>
      <c r="AV436" s="67"/>
      <c r="AW436" s="67"/>
      <c r="AX436" s="43"/>
    </row>
    <row r="437" spans="45:50" ht="21" customHeight="1" x14ac:dyDescent="0.2">
      <c r="AS437" s="42"/>
      <c r="AT437" s="42"/>
      <c r="AU437" s="42"/>
      <c r="AV437" s="67"/>
      <c r="AW437" s="67"/>
      <c r="AX437" s="43"/>
    </row>
    <row r="438" spans="45:50" ht="21" customHeight="1" x14ac:dyDescent="0.2">
      <c r="AS438" s="42"/>
      <c r="AT438" s="42"/>
      <c r="AU438" s="42"/>
      <c r="AV438" s="67"/>
      <c r="AW438" s="67"/>
      <c r="AX438" s="43"/>
    </row>
    <row r="439" spans="45:50" ht="21" customHeight="1" x14ac:dyDescent="0.2">
      <c r="AS439" s="42"/>
      <c r="AT439" s="42"/>
      <c r="AU439" s="42"/>
      <c r="AV439" s="67"/>
      <c r="AW439" s="67"/>
      <c r="AX439" s="43"/>
    </row>
    <row r="440" spans="45:50" ht="21" customHeight="1" x14ac:dyDescent="0.2">
      <c r="AS440" s="42"/>
      <c r="AT440" s="42"/>
      <c r="AU440" s="42"/>
      <c r="AV440" s="67"/>
      <c r="AW440" s="67"/>
      <c r="AX440" s="43"/>
    </row>
    <row r="441" spans="45:50" ht="21" customHeight="1" x14ac:dyDescent="0.2">
      <c r="AS441" s="42"/>
      <c r="AT441" s="42"/>
      <c r="AU441" s="42"/>
      <c r="AV441" s="67"/>
      <c r="AW441" s="67"/>
      <c r="AX441" s="43"/>
    </row>
    <row r="442" spans="45:50" ht="21" customHeight="1" x14ac:dyDescent="0.2">
      <c r="AS442" s="42"/>
      <c r="AT442" s="42"/>
      <c r="AU442" s="42"/>
      <c r="AV442" s="67"/>
      <c r="AW442" s="67"/>
      <c r="AX442" s="43"/>
    </row>
    <row r="443" spans="45:50" ht="21" customHeight="1" x14ac:dyDescent="0.2">
      <c r="AS443" s="42"/>
      <c r="AT443" s="42"/>
      <c r="AU443" s="42"/>
      <c r="AV443" s="67"/>
      <c r="AW443" s="67"/>
      <c r="AX443" s="43"/>
    </row>
    <row r="444" spans="45:50" ht="21" customHeight="1" x14ac:dyDescent="0.2">
      <c r="AS444" s="42"/>
      <c r="AT444" s="42"/>
      <c r="AU444" s="42"/>
      <c r="AV444" s="67"/>
      <c r="AW444" s="67"/>
      <c r="AX444" s="43"/>
    </row>
    <row r="445" spans="45:50" ht="21" customHeight="1" x14ac:dyDescent="0.2">
      <c r="AS445" s="42"/>
      <c r="AT445" s="42"/>
      <c r="AU445" s="42"/>
      <c r="AV445" s="67"/>
      <c r="AW445" s="67"/>
      <c r="AX445" s="43"/>
    </row>
    <row r="446" spans="45:50" ht="21" customHeight="1" x14ac:dyDescent="0.2">
      <c r="AS446" s="42"/>
      <c r="AT446" s="42"/>
      <c r="AU446" s="42"/>
      <c r="AV446" s="67"/>
      <c r="AW446" s="67"/>
      <c r="AX446" s="43"/>
    </row>
    <row r="447" spans="45:50" ht="21" customHeight="1" x14ac:dyDescent="0.2">
      <c r="AS447" s="42"/>
      <c r="AT447" s="42"/>
      <c r="AU447" s="42"/>
      <c r="AV447" s="67"/>
      <c r="AW447" s="67"/>
      <c r="AX447" s="43"/>
    </row>
    <row r="448" spans="45:50" ht="21" customHeight="1" x14ac:dyDescent="0.2">
      <c r="AS448" s="42"/>
      <c r="AT448" s="42"/>
      <c r="AU448" s="42"/>
      <c r="AV448" s="67"/>
      <c r="AW448" s="67"/>
      <c r="AX448" s="43"/>
    </row>
    <row r="449" spans="45:50" ht="21" customHeight="1" x14ac:dyDescent="0.2">
      <c r="AS449" s="42"/>
      <c r="AT449" s="42"/>
      <c r="AU449" s="42"/>
      <c r="AV449" s="67"/>
      <c r="AW449" s="67"/>
      <c r="AX449" s="43"/>
    </row>
    <row r="450" spans="45:50" ht="21" customHeight="1" x14ac:dyDescent="0.2">
      <c r="AS450" s="42"/>
      <c r="AT450" s="42"/>
      <c r="AU450" s="42"/>
      <c r="AV450" s="67"/>
      <c r="AW450" s="67"/>
      <c r="AX450" s="43"/>
    </row>
    <row r="451" spans="45:50" ht="21" customHeight="1" x14ac:dyDescent="0.2">
      <c r="AS451" s="42"/>
      <c r="AT451" s="42"/>
      <c r="AU451" s="42"/>
      <c r="AV451" s="67"/>
      <c r="AW451" s="67"/>
      <c r="AX451" s="43"/>
    </row>
    <row r="452" spans="45:50" ht="21" customHeight="1" x14ac:dyDescent="0.2">
      <c r="AS452" s="42"/>
      <c r="AT452" s="42"/>
      <c r="AU452" s="42"/>
      <c r="AV452" s="67"/>
      <c r="AW452" s="67"/>
      <c r="AX452" s="43"/>
    </row>
    <row r="453" spans="45:50" ht="21" customHeight="1" x14ac:dyDescent="0.2">
      <c r="AS453" s="42"/>
      <c r="AT453" s="42"/>
      <c r="AU453" s="42"/>
      <c r="AV453" s="67"/>
      <c r="AW453" s="67"/>
      <c r="AX453" s="43"/>
    </row>
    <row r="454" spans="45:50" ht="21" customHeight="1" x14ac:dyDescent="0.2">
      <c r="AS454" s="42"/>
      <c r="AT454" s="42"/>
      <c r="AU454" s="42"/>
      <c r="AV454" s="67"/>
      <c r="AW454" s="67"/>
      <c r="AX454" s="43"/>
    </row>
    <row r="455" spans="45:50" ht="21" customHeight="1" x14ac:dyDescent="0.2">
      <c r="AS455" s="42"/>
      <c r="AT455" s="42"/>
      <c r="AU455" s="42"/>
      <c r="AV455" s="67"/>
      <c r="AW455" s="67"/>
      <c r="AX455" s="43"/>
    </row>
    <row r="456" spans="45:50" ht="21" customHeight="1" x14ac:dyDescent="0.2">
      <c r="AS456" s="42"/>
      <c r="AT456" s="42"/>
      <c r="AU456" s="42"/>
      <c r="AV456" s="67"/>
      <c r="AW456" s="67"/>
      <c r="AX456" s="43"/>
    </row>
    <row r="457" spans="45:50" ht="21" customHeight="1" x14ac:dyDescent="0.2">
      <c r="AS457" s="42"/>
      <c r="AT457" s="42"/>
      <c r="AU457" s="42"/>
      <c r="AV457" s="67"/>
      <c r="AW457" s="67"/>
      <c r="AX457" s="43"/>
    </row>
    <row r="458" spans="45:50" ht="21" customHeight="1" x14ac:dyDescent="0.2">
      <c r="AS458" s="42"/>
      <c r="AT458" s="42"/>
      <c r="AU458" s="42"/>
      <c r="AV458" s="67"/>
      <c r="AW458" s="67"/>
      <c r="AX458" s="43"/>
    </row>
    <row r="459" spans="45:50" ht="21" customHeight="1" x14ac:dyDescent="0.2">
      <c r="AS459" s="42"/>
      <c r="AT459" s="42"/>
      <c r="AU459" s="42"/>
      <c r="AV459" s="67"/>
      <c r="AW459" s="67"/>
      <c r="AX459" s="43"/>
    </row>
    <row r="460" spans="45:50" ht="21" customHeight="1" x14ac:dyDescent="0.2">
      <c r="AS460" s="42"/>
      <c r="AT460" s="42"/>
      <c r="AU460" s="42"/>
      <c r="AV460" s="67"/>
      <c r="AW460" s="67"/>
      <c r="AX460" s="43"/>
    </row>
    <row r="461" spans="45:50" ht="21" customHeight="1" x14ac:dyDescent="0.2">
      <c r="AS461" s="42"/>
      <c r="AT461" s="42"/>
      <c r="AU461" s="42"/>
      <c r="AV461" s="67"/>
      <c r="AW461" s="67"/>
      <c r="AX461" s="43"/>
    </row>
    <row r="462" spans="45:50" ht="21" customHeight="1" x14ac:dyDescent="0.2">
      <c r="AS462" s="42"/>
      <c r="AT462" s="42"/>
      <c r="AU462" s="42"/>
      <c r="AV462" s="67"/>
      <c r="AW462" s="67"/>
      <c r="AX462" s="43"/>
    </row>
    <row r="463" spans="45:50" ht="21" customHeight="1" x14ac:dyDescent="0.2">
      <c r="AS463" s="42"/>
      <c r="AT463" s="42"/>
      <c r="AU463" s="42"/>
      <c r="AV463" s="67"/>
      <c r="AW463" s="67"/>
      <c r="AX463" s="43"/>
    </row>
    <row r="464" spans="45:50" ht="21" customHeight="1" x14ac:dyDescent="0.2">
      <c r="AS464" s="42"/>
      <c r="AT464" s="42"/>
      <c r="AU464" s="42"/>
      <c r="AV464" s="67"/>
      <c r="AW464" s="67"/>
      <c r="AX464" s="43"/>
    </row>
    <row r="465" spans="45:50" ht="21" customHeight="1" x14ac:dyDescent="0.2">
      <c r="AS465" s="42"/>
      <c r="AT465" s="42"/>
      <c r="AU465" s="42"/>
      <c r="AV465" s="67"/>
      <c r="AW465" s="67"/>
      <c r="AX465" s="43"/>
    </row>
    <row r="466" spans="45:50" ht="21" customHeight="1" x14ac:dyDescent="0.2">
      <c r="AS466" s="42"/>
      <c r="AT466" s="42"/>
      <c r="AU466" s="42"/>
      <c r="AV466" s="67"/>
      <c r="AW466" s="67"/>
      <c r="AX466" s="43"/>
    </row>
    <row r="467" spans="45:50" ht="21" customHeight="1" x14ac:dyDescent="0.2">
      <c r="AS467" s="42"/>
      <c r="AT467" s="42"/>
      <c r="AU467" s="42"/>
      <c r="AV467" s="67"/>
      <c r="AW467" s="67"/>
      <c r="AX467" s="43"/>
    </row>
    <row r="468" spans="45:50" ht="21" customHeight="1" x14ac:dyDescent="0.2">
      <c r="AS468" s="42"/>
      <c r="AT468" s="42"/>
      <c r="AU468" s="42"/>
      <c r="AV468" s="67"/>
      <c r="AW468" s="67"/>
      <c r="AX468" s="43"/>
    </row>
    <row r="469" spans="45:50" ht="21" customHeight="1" x14ac:dyDescent="0.2">
      <c r="AS469" s="42"/>
      <c r="AT469" s="42"/>
      <c r="AU469" s="42"/>
      <c r="AV469" s="67"/>
      <c r="AW469" s="67"/>
      <c r="AX469" s="43"/>
    </row>
    <row r="470" spans="45:50" ht="21" customHeight="1" x14ac:dyDescent="0.2">
      <c r="AS470" s="42"/>
      <c r="AT470" s="42"/>
      <c r="AU470" s="42"/>
      <c r="AV470" s="67"/>
      <c r="AW470" s="67"/>
      <c r="AX470" s="43"/>
    </row>
    <row r="471" spans="45:50" ht="21" customHeight="1" x14ac:dyDescent="0.2">
      <c r="AS471" s="42"/>
      <c r="AT471" s="42"/>
      <c r="AU471" s="42"/>
      <c r="AV471" s="67"/>
      <c r="AW471" s="67"/>
      <c r="AX471" s="43"/>
    </row>
    <row r="472" spans="45:50" ht="21" customHeight="1" x14ac:dyDescent="0.2">
      <c r="AS472" s="42"/>
      <c r="AT472" s="42"/>
      <c r="AU472" s="42"/>
      <c r="AV472" s="67"/>
      <c r="AW472" s="67"/>
      <c r="AX472" s="43"/>
    </row>
    <row r="473" spans="45:50" ht="21" customHeight="1" x14ac:dyDescent="0.2">
      <c r="AS473" s="42"/>
      <c r="AT473" s="42"/>
      <c r="AU473" s="42"/>
      <c r="AV473" s="67"/>
      <c r="AW473" s="67"/>
      <c r="AX473" s="43"/>
    </row>
    <row r="474" spans="45:50" ht="21" customHeight="1" x14ac:dyDescent="0.2">
      <c r="AS474" s="42"/>
      <c r="AT474" s="42"/>
      <c r="AU474" s="42"/>
      <c r="AV474" s="67"/>
      <c r="AW474" s="67"/>
      <c r="AX474" s="43"/>
    </row>
    <row r="475" spans="45:50" ht="21" customHeight="1" x14ac:dyDescent="0.2">
      <c r="AS475" s="42"/>
      <c r="AT475" s="42"/>
      <c r="AU475" s="42"/>
      <c r="AV475" s="67"/>
      <c r="AW475" s="67"/>
      <c r="AX475" s="43"/>
    </row>
    <row r="476" spans="45:50" ht="21" customHeight="1" x14ac:dyDescent="0.2">
      <c r="AS476" s="42"/>
      <c r="AT476" s="42"/>
      <c r="AU476" s="42"/>
      <c r="AV476" s="67"/>
      <c r="AW476" s="67"/>
      <c r="AX476" s="43"/>
    </row>
    <row r="477" spans="45:50" ht="21" customHeight="1" x14ac:dyDescent="0.2">
      <c r="AS477" s="42"/>
      <c r="AT477" s="42"/>
      <c r="AU477" s="42"/>
      <c r="AV477" s="67"/>
      <c r="AW477" s="67"/>
      <c r="AX477" s="43"/>
    </row>
    <row r="478" spans="45:50" ht="21" customHeight="1" x14ac:dyDescent="0.2">
      <c r="AS478" s="42"/>
      <c r="AT478" s="42"/>
      <c r="AU478" s="42"/>
      <c r="AV478" s="67"/>
      <c r="AW478" s="67"/>
      <c r="AX478" s="43"/>
    </row>
    <row r="479" spans="45:50" ht="21" customHeight="1" x14ac:dyDescent="0.2">
      <c r="AS479" s="42"/>
      <c r="AT479" s="42"/>
      <c r="AU479" s="42"/>
      <c r="AV479" s="67"/>
      <c r="AW479" s="67"/>
      <c r="AX479" s="43"/>
    </row>
    <row r="480" spans="45:50" ht="21" customHeight="1" x14ac:dyDescent="0.2">
      <c r="AS480" s="42"/>
      <c r="AT480" s="42"/>
      <c r="AU480" s="42"/>
      <c r="AV480" s="67"/>
      <c r="AW480" s="67"/>
      <c r="AX480" s="43"/>
    </row>
    <row r="481" spans="45:50" ht="21" customHeight="1" x14ac:dyDescent="0.2">
      <c r="AS481" s="42"/>
      <c r="AT481" s="42"/>
      <c r="AU481" s="42"/>
      <c r="AV481" s="67"/>
      <c r="AW481" s="67"/>
      <c r="AX481" s="43"/>
    </row>
    <row r="482" spans="45:50" ht="21" customHeight="1" x14ac:dyDescent="0.2">
      <c r="AS482" s="42"/>
      <c r="AT482" s="42"/>
      <c r="AU482" s="42"/>
      <c r="AV482" s="67"/>
      <c r="AW482" s="67"/>
      <c r="AX482" s="43"/>
    </row>
    <row r="483" spans="45:50" ht="21" customHeight="1" x14ac:dyDescent="0.2">
      <c r="AS483" s="42"/>
      <c r="AT483" s="42"/>
      <c r="AU483" s="42"/>
      <c r="AV483" s="67"/>
      <c r="AW483" s="67"/>
      <c r="AX483" s="43"/>
    </row>
    <row r="484" spans="45:50" ht="21" customHeight="1" x14ac:dyDescent="0.2">
      <c r="AS484" s="42"/>
      <c r="AT484" s="42"/>
      <c r="AU484" s="42"/>
      <c r="AV484" s="67"/>
      <c r="AW484" s="67"/>
      <c r="AX484" s="43"/>
    </row>
    <row r="485" spans="45:50" ht="21" customHeight="1" x14ac:dyDescent="0.2">
      <c r="AS485" s="42"/>
      <c r="AT485" s="42"/>
      <c r="AU485" s="42"/>
      <c r="AV485" s="67"/>
      <c r="AW485" s="67"/>
      <c r="AX485" s="43"/>
    </row>
    <row r="486" spans="45:50" ht="21" customHeight="1" x14ac:dyDescent="0.2">
      <c r="AS486" s="42"/>
      <c r="AT486" s="42"/>
      <c r="AU486" s="42"/>
      <c r="AV486" s="67"/>
      <c r="AW486" s="67"/>
      <c r="AX486" s="43"/>
    </row>
    <row r="487" spans="45:50" ht="21" customHeight="1" x14ac:dyDescent="0.2">
      <c r="AS487" s="42"/>
      <c r="AT487" s="42"/>
      <c r="AU487" s="42"/>
      <c r="AV487" s="67"/>
      <c r="AW487" s="67"/>
      <c r="AX487" s="43"/>
    </row>
    <row r="488" spans="45:50" ht="21" customHeight="1" x14ac:dyDescent="0.2">
      <c r="AS488" s="42"/>
      <c r="AT488" s="42"/>
      <c r="AU488" s="42"/>
      <c r="AV488" s="67"/>
      <c r="AW488" s="67"/>
      <c r="AX488" s="43"/>
    </row>
    <row r="489" spans="45:50" ht="21" customHeight="1" x14ac:dyDescent="0.2">
      <c r="AS489" s="42"/>
      <c r="AT489" s="42"/>
      <c r="AU489" s="42"/>
      <c r="AV489" s="67"/>
      <c r="AW489" s="67"/>
      <c r="AX489" s="43"/>
    </row>
    <row r="490" spans="45:50" ht="21" customHeight="1" x14ac:dyDescent="0.2">
      <c r="AS490" s="42"/>
      <c r="AT490" s="42"/>
      <c r="AU490" s="42"/>
      <c r="AV490" s="67"/>
      <c r="AW490" s="67"/>
      <c r="AX490" s="43"/>
    </row>
    <row r="491" spans="45:50" ht="21" customHeight="1" x14ac:dyDescent="0.2">
      <c r="AS491" s="42"/>
      <c r="AT491" s="42"/>
      <c r="AU491" s="42"/>
      <c r="AV491" s="67"/>
      <c r="AW491" s="67"/>
      <c r="AX491" s="43"/>
    </row>
    <row r="492" spans="45:50" ht="21" customHeight="1" x14ac:dyDescent="0.2">
      <c r="AS492" s="42"/>
      <c r="AT492" s="42"/>
      <c r="AU492" s="42"/>
      <c r="AV492" s="67"/>
      <c r="AW492" s="67"/>
      <c r="AX492" s="43"/>
    </row>
    <row r="493" spans="45:50" ht="21" customHeight="1" x14ac:dyDescent="0.2">
      <c r="AS493" s="42"/>
      <c r="AT493" s="42"/>
      <c r="AU493" s="42"/>
      <c r="AV493" s="67"/>
      <c r="AW493" s="67"/>
      <c r="AX493" s="43"/>
    </row>
    <row r="494" spans="45:50" ht="21" customHeight="1" x14ac:dyDescent="0.2">
      <c r="AS494" s="42"/>
      <c r="AT494" s="42"/>
      <c r="AU494" s="42"/>
      <c r="AV494" s="67"/>
      <c r="AW494" s="67"/>
      <c r="AX494" s="43"/>
    </row>
    <row r="495" spans="45:50" ht="21" customHeight="1" x14ac:dyDescent="0.2">
      <c r="AS495" s="42"/>
      <c r="AT495" s="42"/>
      <c r="AU495" s="42"/>
      <c r="AV495" s="67"/>
      <c r="AW495" s="67"/>
      <c r="AX495" s="43"/>
    </row>
    <row r="496" spans="45:50" ht="21" customHeight="1" x14ac:dyDescent="0.2">
      <c r="AS496" s="42"/>
      <c r="AT496" s="42"/>
      <c r="AU496" s="42"/>
      <c r="AV496" s="67"/>
      <c r="AW496" s="67"/>
      <c r="AX496" s="43"/>
    </row>
    <row r="497" spans="45:50" ht="21" customHeight="1" x14ac:dyDescent="0.2">
      <c r="AS497" s="42"/>
      <c r="AT497" s="42"/>
      <c r="AU497" s="42"/>
      <c r="AV497" s="67"/>
      <c r="AW497" s="67"/>
      <c r="AX497" s="43"/>
    </row>
    <row r="498" spans="45:50" ht="21" customHeight="1" x14ac:dyDescent="0.2">
      <c r="AS498" s="42"/>
      <c r="AT498" s="42"/>
      <c r="AU498" s="42"/>
      <c r="AV498" s="67"/>
      <c r="AW498" s="67"/>
      <c r="AX498" s="43"/>
    </row>
    <row r="499" spans="45:50" ht="21" customHeight="1" x14ac:dyDescent="0.2">
      <c r="AS499" s="42"/>
      <c r="AT499" s="42"/>
      <c r="AU499" s="42"/>
      <c r="AV499" s="67"/>
      <c r="AW499" s="67"/>
      <c r="AX499" s="43"/>
    </row>
    <row r="500" spans="45:50" ht="21" customHeight="1" x14ac:dyDescent="0.2">
      <c r="AS500" s="42"/>
      <c r="AT500" s="42"/>
      <c r="AU500" s="42"/>
      <c r="AV500" s="67"/>
      <c r="AW500" s="67"/>
      <c r="AX500" s="43"/>
    </row>
    <row r="501" spans="45:50" ht="21" customHeight="1" x14ac:dyDescent="0.2">
      <c r="AS501" s="42"/>
      <c r="AT501" s="42"/>
      <c r="AU501" s="42"/>
      <c r="AV501" s="67"/>
      <c r="AW501" s="67"/>
      <c r="AX501" s="43"/>
    </row>
    <row r="502" spans="45:50" ht="21" customHeight="1" x14ac:dyDescent="0.2">
      <c r="AS502" s="42"/>
      <c r="AT502" s="42"/>
      <c r="AU502" s="42"/>
      <c r="AV502" s="67"/>
      <c r="AW502" s="67"/>
      <c r="AX502" s="43"/>
    </row>
    <row r="503" spans="45:50" ht="21" customHeight="1" x14ac:dyDescent="0.2">
      <c r="AS503" s="42"/>
      <c r="AT503" s="42"/>
      <c r="AU503" s="42"/>
      <c r="AV503" s="67"/>
      <c r="AW503" s="67"/>
      <c r="AX503" s="43"/>
    </row>
    <row r="504" spans="45:50" ht="21" customHeight="1" x14ac:dyDescent="0.2">
      <c r="AS504" s="42"/>
      <c r="AT504" s="42"/>
      <c r="AU504" s="42"/>
      <c r="AV504" s="67"/>
      <c r="AW504" s="67"/>
      <c r="AX504" s="43"/>
    </row>
    <row r="505" spans="45:50" ht="21" customHeight="1" x14ac:dyDescent="0.2">
      <c r="AS505" s="42"/>
      <c r="AT505" s="42"/>
      <c r="AU505" s="42"/>
      <c r="AV505" s="67"/>
      <c r="AW505" s="67"/>
      <c r="AX505" s="43"/>
    </row>
    <row r="506" spans="45:50" ht="21" customHeight="1" x14ac:dyDescent="0.2">
      <c r="AS506" s="42"/>
      <c r="AT506" s="42"/>
      <c r="AU506" s="42"/>
      <c r="AV506" s="67"/>
      <c r="AW506" s="67"/>
      <c r="AX506" s="43"/>
    </row>
    <row r="507" spans="45:50" ht="21" customHeight="1" x14ac:dyDescent="0.2">
      <c r="AS507" s="42"/>
      <c r="AT507" s="42"/>
      <c r="AU507" s="42"/>
      <c r="AV507" s="67"/>
      <c r="AW507" s="67"/>
      <c r="AX507" s="43"/>
    </row>
    <row r="508" spans="45:50" ht="21" customHeight="1" x14ac:dyDescent="0.2">
      <c r="AS508" s="42"/>
      <c r="AT508" s="42"/>
      <c r="AU508" s="42"/>
      <c r="AV508" s="67"/>
      <c r="AW508" s="67"/>
      <c r="AX508" s="43"/>
    </row>
    <row r="509" spans="45:50" ht="21" customHeight="1" x14ac:dyDescent="0.2">
      <c r="AS509" s="42"/>
      <c r="AT509" s="42"/>
      <c r="AU509" s="42"/>
      <c r="AV509" s="67"/>
      <c r="AW509" s="67"/>
      <c r="AX509" s="43"/>
    </row>
    <row r="510" spans="45:50" ht="21" customHeight="1" x14ac:dyDescent="0.2">
      <c r="AS510" s="42"/>
      <c r="AT510" s="42"/>
      <c r="AU510" s="42"/>
      <c r="AV510" s="67"/>
      <c r="AW510" s="67"/>
      <c r="AX510" s="43"/>
    </row>
    <row r="511" spans="45:50" ht="21" customHeight="1" x14ac:dyDescent="0.2">
      <c r="AS511" s="42"/>
      <c r="AT511" s="42"/>
      <c r="AU511" s="42"/>
      <c r="AV511" s="67"/>
      <c r="AW511" s="67"/>
      <c r="AX511" s="43"/>
    </row>
    <row r="512" spans="45:50" ht="21" customHeight="1" x14ac:dyDescent="0.2">
      <c r="AS512" s="42"/>
      <c r="AT512" s="42"/>
      <c r="AU512" s="42"/>
      <c r="AV512" s="67"/>
      <c r="AW512" s="67"/>
      <c r="AX512" s="43"/>
    </row>
    <row r="513" spans="45:50" ht="21" customHeight="1" x14ac:dyDescent="0.2">
      <c r="AS513" s="42"/>
      <c r="AT513" s="42"/>
      <c r="AU513" s="42"/>
      <c r="AV513" s="67"/>
      <c r="AW513" s="67"/>
      <c r="AX513" s="43"/>
    </row>
    <row r="514" spans="45:50" ht="21" customHeight="1" x14ac:dyDescent="0.2">
      <c r="AS514" s="42"/>
      <c r="AT514" s="42"/>
      <c r="AU514" s="42"/>
      <c r="AV514" s="67"/>
      <c r="AW514" s="67"/>
      <c r="AX514" s="43"/>
    </row>
    <row r="515" spans="45:50" ht="21" customHeight="1" x14ac:dyDescent="0.2">
      <c r="AS515" s="42"/>
      <c r="AT515" s="42"/>
      <c r="AU515" s="42"/>
      <c r="AV515" s="67"/>
      <c r="AW515" s="67"/>
      <c r="AX515" s="43"/>
    </row>
    <row r="516" spans="45:50" ht="21" customHeight="1" x14ac:dyDescent="0.2">
      <c r="AS516" s="42"/>
      <c r="AT516" s="42"/>
      <c r="AU516" s="42"/>
      <c r="AV516" s="67"/>
      <c r="AW516" s="67"/>
      <c r="AX516" s="43"/>
    </row>
    <row r="517" spans="45:50" ht="21" customHeight="1" x14ac:dyDescent="0.2">
      <c r="AS517" s="42"/>
      <c r="AT517" s="42"/>
      <c r="AU517" s="42"/>
      <c r="AV517" s="67"/>
      <c r="AW517" s="67"/>
      <c r="AX517" s="43"/>
    </row>
    <row r="518" spans="45:50" ht="21" customHeight="1" x14ac:dyDescent="0.2">
      <c r="AS518" s="42"/>
      <c r="AT518" s="42"/>
      <c r="AU518" s="42"/>
      <c r="AV518" s="67"/>
      <c r="AW518" s="67"/>
      <c r="AX518" s="43"/>
    </row>
    <row r="519" spans="45:50" ht="21" customHeight="1" x14ac:dyDescent="0.2">
      <c r="AS519" s="42"/>
      <c r="AT519" s="42"/>
      <c r="AU519" s="42"/>
      <c r="AV519" s="67"/>
      <c r="AW519" s="67"/>
      <c r="AX519" s="43"/>
    </row>
    <row r="520" spans="45:50" ht="21" customHeight="1" x14ac:dyDescent="0.2">
      <c r="AS520" s="42"/>
      <c r="AT520" s="42"/>
      <c r="AU520" s="42"/>
      <c r="AV520" s="67"/>
      <c r="AW520" s="67"/>
      <c r="AX520" s="43"/>
    </row>
    <row r="521" spans="45:50" ht="21" customHeight="1" x14ac:dyDescent="0.2">
      <c r="AS521" s="42"/>
      <c r="AT521" s="42"/>
      <c r="AU521" s="42"/>
      <c r="AV521" s="67"/>
      <c r="AW521" s="67"/>
      <c r="AX521" s="43"/>
    </row>
    <row r="522" spans="45:50" ht="21" customHeight="1" x14ac:dyDescent="0.2">
      <c r="AS522" s="42"/>
      <c r="AT522" s="42"/>
      <c r="AU522" s="42"/>
      <c r="AV522" s="67"/>
      <c r="AW522" s="67"/>
      <c r="AX522" s="43"/>
    </row>
    <row r="523" spans="45:50" ht="21" customHeight="1" x14ac:dyDescent="0.2">
      <c r="AS523" s="42"/>
      <c r="AT523" s="42"/>
      <c r="AU523" s="42"/>
      <c r="AV523" s="67"/>
      <c r="AW523" s="67"/>
      <c r="AX523" s="43"/>
    </row>
    <row r="524" spans="45:50" ht="21" customHeight="1" x14ac:dyDescent="0.2">
      <c r="AS524" s="42"/>
      <c r="AT524" s="42"/>
      <c r="AU524" s="42"/>
      <c r="AV524" s="67"/>
      <c r="AW524" s="67"/>
      <c r="AX524" s="43"/>
    </row>
    <row r="525" spans="45:50" ht="21" customHeight="1" x14ac:dyDescent="0.2">
      <c r="AS525" s="42"/>
      <c r="AT525" s="42"/>
      <c r="AU525" s="42"/>
      <c r="AV525" s="67"/>
      <c r="AW525" s="67"/>
      <c r="AX525" s="43"/>
    </row>
    <row r="526" spans="45:50" ht="21" customHeight="1" x14ac:dyDescent="0.2">
      <c r="AS526" s="42"/>
      <c r="AT526" s="42"/>
      <c r="AU526" s="42"/>
      <c r="AV526" s="67"/>
      <c r="AW526" s="67"/>
      <c r="AX526" s="43"/>
    </row>
    <row r="527" spans="45:50" ht="21" customHeight="1" x14ac:dyDescent="0.2">
      <c r="AS527" s="42"/>
      <c r="AT527" s="42"/>
      <c r="AU527" s="42"/>
      <c r="AV527" s="67"/>
      <c r="AW527" s="67"/>
      <c r="AX527" s="43"/>
    </row>
    <row r="528" spans="45:50" ht="21" customHeight="1" x14ac:dyDescent="0.2">
      <c r="AS528" s="42"/>
      <c r="AT528" s="42"/>
      <c r="AU528" s="42"/>
      <c r="AV528" s="67"/>
      <c r="AW528" s="67"/>
      <c r="AX528" s="43"/>
    </row>
    <row r="529" spans="45:50" ht="21" customHeight="1" x14ac:dyDescent="0.2">
      <c r="AS529" s="42"/>
      <c r="AT529" s="42"/>
      <c r="AU529" s="42"/>
      <c r="AV529" s="67"/>
      <c r="AW529" s="67"/>
      <c r="AX529" s="43"/>
    </row>
    <row r="530" spans="45:50" ht="21" customHeight="1" x14ac:dyDescent="0.2">
      <c r="AS530" s="42"/>
      <c r="AT530" s="42"/>
      <c r="AU530" s="42"/>
      <c r="AV530" s="67"/>
      <c r="AW530" s="67"/>
      <c r="AX530" s="43"/>
    </row>
    <row r="531" spans="45:50" ht="21" customHeight="1" x14ac:dyDescent="0.2">
      <c r="AS531" s="42"/>
      <c r="AT531" s="42"/>
      <c r="AU531" s="42"/>
      <c r="AV531" s="67"/>
      <c r="AW531" s="67"/>
      <c r="AX531" s="43"/>
    </row>
    <row r="532" spans="45:50" ht="21" customHeight="1" x14ac:dyDescent="0.2">
      <c r="AS532" s="42"/>
      <c r="AT532" s="42"/>
      <c r="AU532" s="42"/>
      <c r="AV532" s="67"/>
      <c r="AW532" s="67"/>
      <c r="AX532" s="43"/>
    </row>
    <row r="533" spans="45:50" ht="21" customHeight="1" x14ac:dyDescent="0.2">
      <c r="AS533" s="42"/>
      <c r="AT533" s="42"/>
      <c r="AU533" s="42"/>
      <c r="AV533" s="67"/>
      <c r="AW533" s="67"/>
      <c r="AX533" s="43"/>
    </row>
    <row r="534" spans="45:50" ht="21" customHeight="1" x14ac:dyDescent="0.2">
      <c r="AS534" s="42"/>
      <c r="AT534" s="42"/>
      <c r="AU534" s="42"/>
      <c r="AV534" s="67"/>
      <c r="AW534" s="67"/>
      <c r="AX534" s="43"/>
    </row>
    <row r="535" spans="45:50" ht="21" customHeight="1" x14ac:dyDescent="0.2">
      <c r="AS535" s="42"/>
      <c r="AT535" s="42"/>
      <c r="AU535" s="42"/>
      <c r="AV535" s="67"/>
      <c r="AW535" s="67"/>
      <c r="AX535" s="43"/>
    </row>
    <row r="536" spans="45:50" ht="21" customHeight="1" x14ac:dyDescent="0.2">
      <c r="AS536" s="42"/>
      <c r="AT536" s="42"/>
      <c r="AU536" s="42"/>
      <c r="AV536" s="67"/>
      <c r="AW536" s="67"/>
      <c r="AX536" s="43"/>
    </row>
    <row r="537" spans="45:50" ht="21" customHeight="1" x14ac:dyDescent="0.2">
      <c r="AS537" s="42"/>
      <c r="AT537" s="42"/>
      <c r="AU537" s="42"/>
      <c r="AV537" s="67"/>
      <c r="AW537" s="67"/>
      <c r="AX537" s="43"/>
    </row>
    <row r="538" spans="45:50" ht="21" customHeight="1" x14ac:dyDescent="0.2">
      <c r="AS538" s="42"/>
      <c r="AT538" s="42"/>
      <c r="AU538" s="42"/>
      <c r="AV538" s="67"/>
      <c r="AW538" s="67"/>
      <c r="AX538" s="43"/>
    </row>
    <row r="539" spans="45:50" ht="21" customHeight="1" x14ac:dyDescent="0.2">
      <c r="AS539" s="42"/>
      <c r="AT539" s="42"/>
      <c r="AU539" s="42"/>
      <c r="AV539" s="67"/>
      <c r="AW539" s="67"/>
      <c r="AX539" s="43"/>
    </row>
    <row r="540" spans="45:50" ht="21" customHeight="1" x14ac:dyDescent="0.2">
      <c r="AS540" s="42"/>
      <c r="AT540" s="42"/>
      <c r="AU540" s="42"/>
      <c r="AV540" s="67"/>
      <c r="AW540" s="67"/>
      <c r="AX540" s="43"/>
    </row>
    <row r="541" spans="45:50" ht="21" customHeight="1" x14ac:dyDescent="0.2">
      <c r="AS541" s="42"/>
      <c r="AT541" s="42"/>
      <c r="AU541" s="42"/>
      <c r="AV541" s="67"/>
      <c r="AW541" s="67"/>
      <c r="AX541" s="43"/>
    </row>
    <row r="542" spans="45:50" ht="21" customHeight="1" x14ac:dyDescent="0.2">
      <c r="AS542" s="42"/>
      <c r="AT542" s="42"/>
      <c r="AU542" s="42"/>
      <c r="AV542" s="67"/>
      <c r="AW542" s="67"/>
      <c r="AX542" s="43"/>
    </row>
    <row r="543" spans="45:50" ht="21" customHeight="1" x14ac:dyDescent="0.2">
      <c r="AS543" s="42"/>
      <c r="AT543" s="42"/>
      <c r="AU543" s="42"/>
      <c r="AV543" s="67"/>
      <c r="AW543" s="67"/>
      <c r="AX543" s="43"/>
    </row>
    <row r="544" spans="45:50" ht="21" customHeight="1" x14ac:dyDescent="0.2">
      <c r="AS544" s="42"/>
      <c r="AT544" s="42"/>
      <c r="AU544" s="42"/>
      <c r="AV544" s="67"/>
      <c r="AW544" s="67"/>
      <c r="AX544" s="43"/>
    </row>
    <row r="545" spans="45:50" ht="21" customHeight="1" x14ac:dyDescent="0.2">
      <c r="AS545" s="42"/>
      <c r="AT545" s="42"/>
      <c r="AU545" s="42"/>
      <c r="AV545" s="67"/>
      <c r="AW545" s="67"/>
      <c r="AX545" s="43"/>
    </row>
    <row r="546" spans="45:50" ht="21" customHeight="1" x14ac:dyDescent="0.2">
      <c r="AS546" s="42"/>
      <c r="AT546" s="42"/>
      <c r="AU546" s="42"/>
      <c r="AV546" s="67"/>
      <c r="AW546" s="67"/>
      <c r="AX546" s="43"/>
    </row>
    <row r="547" spans="45:50" ht="21" customHeight="1" x14ac:dyDescent="0.2">
      <c r="AS547" s="42"/>
      <c r="AT547" s="42"/>
      <c r="AU547" s="42"/>
      <c r="AV547" s="67"/>
      <c r="AW547" s="67"/>
      <c r="AX547" s="43"/>
    </row>
    <row r="548" spans="45:50" ht="21" customHeight="1" x14ac:dyDescent="0.2">
      <c r="AS548" s="42"/>
      <c r="AT548" s="42"/>
      <c r="AU548" s="42"/>
      <c r="AV548" s="67"/>
      <c r="AW548" s="67"/>
      <c r="AX548" s="43"/>
    </row>
    <row r="549" spans="45:50" ht="21" customHeight="1" x14ac:dyDescent="0.2">
      <c r="AS549" s="42"/>
      <c r="AT549" s="42"/>
      <c r="AU549" s="42"/>
      <c r="AV549" s="67"/>
      <c r="AW549" s="67"/>
      <c r="AX549" s="43"/>
    </row>
    <row r="550" spans="45:50" ht="21" customHeight="1" x14ac:dyDescent="0.2">
      <c r="AS550" s="42"/>
      <c r="AT550" s="42"/>
      <c r="AU550" s="42"/>
      <c r="AV550" s="67"/>
      <c r="AW550" s="67"/>
      <c r="AX550" s="43"/>
    </row>
    <row r="551" spans="45:50" ht="21" customHeight="1" x14ac:dyDescent="0.2">
      <c r="AS551" s="42"/>
      <c r="AT551" s="42"/>
      <c r="AU551" s="42"/>
      <c r="AV551" s="67"/>
      <c r="AW551" s="67"/>
      <c r="AX551" s="43"/>
    </row>
    <row r="552" spans="45:50" ht="21" customHeight="1" x14ac:dyDescent="0.2">
      <c r="AS552" s="42"/>
      <c r="AT552" s="42"/>
      <c r="AU552" s="42"/>
      <c r="AV552" s="67"/>
      <c r="AW552" s="67"/>
      <c r="AX552" s="43"/>
    </row>
    <row r="553" spans="45:50" ht="21" customHeight="1" x14ac:dyDescent="0.2">
      <c r="AS553" s="42"/>
      <c r="AT553" s="42"/>
      <c r="AU553" s="42"/>
      <c r="AV553" s="67"/>
      <c r="AW553" s="67"/>
      <c r="AX553" s="43"/>
    </row>
    <row r="554" spans="45:50" ht="21" customHeight="1" x14ac:dyDescent="0.2">
      <c r="AS554" s="42"/>
      <c r="AT554" s="42"/>
      <c r="AU554" s="42"/>
      <c r="AV554" s="67"/>
      <c r="AW554" s="67"/>
      <c r="AX554" s="43"/>
    </row>
    <row r="555" spans="45:50" ht="21" customHeight="1" x14ac:dyDescent="0.2">
      <c r="AS555" s="42"/>
      <c r="AT555" s="42"/>
      <c r="AU555" s="42"/>
      <c r="AV555" s="67"/>
      <c r="AW555" s="67"/>
      <c r="AX555" s="43"/>
    </row>
    <row r="556" spans="45:50" ht="21" customHeight="1" x14ac:dyDescent="0.2">
      <c r="AS556" s="42"/>
      <c r="AT556" s="42"/>
      <c r="AU556" s="42"/>
      <c r="AV556" s="67"/>
      <c r="AW556" s="67"/>
      <c r="AX556" s="43"/>
    </row>
    <row r="557" spans="45:50" ht="21" customHeight="1" x14ac:dyDescent="0.2">
      <c r="AS557" s="42"/>
      <c r="AT557" s="42"/>
      <c r="AU557" s="42"/>
      <c r="AV557" s="67"/>
      <c r="AW557" s="67"/>
      <c r="AX557" s="43"/>
    </row>
    <row r="558" spans="45:50" ht="21" customHeight="1" x14ac:dyDescent="0.2">
      <c r="AS558" s="42"/>
      <c r="AT558" s="42"/>
      <c r="AU558" s="42"/>
      <c r="AV558" s="67"/>
      <c r="AW558" s="67"/>
      <c r="AX558" s="43"/>
    </row>
    <row r="559" spans="45:50" ht="21" customHeight="1" x14ac:dyDescent="0.2">
      <c r="AS559" s="42"/>
      <c r="AT559" s="42"/>
      <c r="AU559" s="42"/>
      <c r="AV559" s="67"/>
      <c r="AW559" s="67"/>
      <c r="AX559" s="43"/>
    </row>
    <row r="560" spans="45:50" ht="21" customHeight="1" x14ac:dyDescent="0.2">
      <c r="AS560" s="42"/>
      <c r="AT560" s="42"/>
      <c r="AU560" s="42"/>
      <c r="AV560" s="67"/>
      <c r="AW560" s="67"/>
      <c r="AX560" s="43"/>
    </row>
    <row r="561" spans="45:50" ht="21" customHeight="1" x14ac:dyDescent="0.2">
      <c r="AS561" s="42"/>
      <c r="AT561" s="42"/>
      <c r="AU561" s="42"/>
      <c r="AV561" s="67"/>
      <c r="AW561" s="67"/>
      <c r="AX561" s="43"/>
    </row>
    <row r="562" spans="45:50" ht="21" customHeight="1" x14ac:dyDescent="0.2">
      <c r="AS562" s="42"/>
      <c r="AT562" s="42"/>
      <c r="AU562" s="42"/>
      <c r="AV562" s="67"/>
      <c r="AW562" s="67"/>
      <c r="AX562" s="43"/>
    </row>
    <row r="563" spans="45:50" ht="21" customHeight="1" x14ac:dyDescent="0.2">
      <c r="AS563" s="42"/>
      <c r="AT563" s="42"/>
      <c r="AU563" s="42"/>
      <c r="AV563" s="67"/>
      <c r="AW563" s="67"/>
      <c r="AX563" s="43"/>
    </row>
    <row r="564" spans="45:50" ht="21" customHeight="1" x14ac:dyDescent="0.2">
      <c r="AS564" s="42"/>
      <c r="AT564" s="42"/>
      <c r="AU564" s="42"/>
      <c r="AV564" s="67"/>
      <c r="AW564" s="67"/>
      <c r="AX564" s="43"/>
    </row>
    <row r="565" spans="45:50" ht="21" customHeight="1" x14ac:dyDescent="0.2">
      <c r="AS565" s="42"/>
      <c r="AT565" s="42"/>
      <c r="AU565" s="42"/>
      <c r="AV565" s="67"/>
      <c r="AW565" s="67"/>
      <c r="AX565" s="43"/>
    </row>
    <row r="566" spans="45:50" ht="21" customHeight="1" x14ac:dyDescent="0.2">
      <c r="AS566" s="42"/>
      <c r="AT566" s="42"/>
      <c r="AU566" s="42"/>
      <c r="AV566" s="67"/>
      <c r="AW566" s="67"/>
      <c r="AX566" s="43"/>
    </row>
    <row r="567" spans="45:50" ht="21" customHeight="1" x14ac:dyDescent="0.2">
      <c r="AS567" s="42"/>
      <c r="AT567" s="42"/>
      <c r="AU567" s="42"/>
      <c r="AV567" s="67"/>
      <c r="AW567" s="67"/>
      <c r="AX567" s="43"/>
    </row>
    <row r="568" spans="45:50" ht="21" customHeight="1" x14ac:dyDescent="0.2">
      <c r="AS568" s="42"/>
      <c r="AT568" s="42"/>
      <c r="AU568" s="42"/>
      <c r="AV568" s="67"/>
      <c r="AW568" s="67"/>
      <c r="AX568" s="43"/>
    </row>
    <row r="569" spans="45:50" ht="21" customHeight="1" x14ac:dyDescent="0.2">
      <c r="AS569" s="42"/>
      <c r="AT569" s="42"/>
      <c r="AU569" s="42"/>
      <c r="AV569" s="67"/>
      <c r="AW569" s="67"/>
      <c r="AX569" s="43"/>
    </row>
    <row r="570" spans="45:50" ht="21" customHeight="1" x14ac:dyDescent="0.2">
      <c r="AS570" s="42"/>
      <c r="AT570" s="42"/>
      <c r="AU570" s="42"/>
      <c r="AV570" s="67"/>
      <c r="AW570" s="67"/>
      <c r="AX570" s="43"/>
    </row>
    <row r="571" spans="45:50" ht="21" customHeight="1" x14ac:dyDescent="0.2">
      <c r="AS571" s="42"/>
      <c r="AT571" s="42"/>
      <c r="AU571" s="42"/>
      <c r="AV571" s="67"/>
      <c r="AW571" s="67"/>
      <c r="AX571" s="43"/>
    </row>
    <row r="572" spans="45:50" ht="21" customHeight="1" x14ac:dyDescent="0.2">
      <c r="AS572" s="42"/>
      <c r="AT572" s="42"/>
      <c r="AU572" s="42"/>
      <c r="AV572" s="67"/>
      <c r="AW572" s="67"/>
      <c r="AX572" s="43"/>
    </row>
    <row r="573" spans="45:50" ht="21" customHeight="1" x14ac:dyDescent="0.2">
      <c r="AS573" s="42"/>
      <c r="AT573" s="42"/>
      <c r="AU573" s="42"/>
      <c r="AV573" s="67"/>
      <c r="AW573" s="67"/>
      <c r="AX573" s="43"/>
    </row>
    <row r="574" spans="45:50" ht="21" customHeight="1" x14ac:dyDescent="0.2">
      <c r="AS574" s="42"/>
      <c r="AT574" s="42"/>
      <c r="AU574" s="42"/>
      <c r="AV574" s="67"/>
      <c r="AW574" s="67"/>
      <c r="AX574" s="43"/>
    </row>
    <row r="575" spans="45:50" ht="21" customHeight="1" x14ac:dyDescent="0.2">
      <c r="AS575" s="42"/>
      <c r="AT575" s="42"/>
      <c r="AU575" s="42"/>
      <c r="AV575" s="67"/>
      <c r="AW575" s="67"/>
      <c r="AX575" s="43"/>
    </row>
    <row r="576" spans="45:50" ht="21" customHeight="1" x14ac:dyDescent="0.2">
      <c r="AS576" s="42"/>
      <c r="AT576" s="42"/>
      <c r="AU576" s="42"/>
      <c r="AV576" s="67"/>
      <c r="AW576" s="67"/>
      <c r="AX576" s="43"/>
    </row>
    <row r="577" spans="45:50" ht="21" customHeight="1" x14ac:dyDescent="0.2">
      <c r="AS577" s="42"/>
      <c r="AT577" s="42"/>
      <c r="AU577" s="42"/>
      <c r="AV577" s="67"/>
      <c r="AW577" s="67"/>
      <c r="AX577" s="43"/>
    </row>
    <row r="578" spans="45:50" ht="21" customHeight="1" x14ac:dyDescent="0.2">
      <c r="AS578" s="42"/>
      <c r="AT578" s="42"/>
      <c r="AU578" s="42"/>
      <c r="AV578" s="67"/>
      <c r="AW578" s="67"/>
      <c r="AX578" s="43"/>
    </row>
    <row r="579" spans="45:50" ht="21" customHeight="1" x14ac:dyDescent="0.2">
      <c r="AS579" s="42"/>
      <c r="AT579" s="42"/>
      <c r="AU579" s="42"/>
      <c r="AV579" s="67"/>
      <c r="AW579" s="67"/>
      <c r="AX579" s="43"/>
    </row>
    <row r="580" spans="45:50" ht="21" customHeight="1" x14ac:dyDescent="0.2">
      <c r="AS580" s="42"/>
      <c r="AT580" s="42"/>
      <c r="AU580" s="42"/>
      <c r="AV580" s="67"/>
      <c r="AW580" s="67"/>
      <c r="AX580" s="43"/>
    </row>
    <row r="581" spans="45:50" ht="21" customHeight="1" x14ac:dyDescent="0.2">
      <c r="AS581" s="42"/>
      <c r="AT581" s="42"/>
      <c r="AU581" s="42"/>
      <c r="AV581" s="67"/>
      <c r="AW581" s="67"/>
      <c r="AX581" s="43"/>
    </row>
    <row r="582" spans="45:50" ht="21" customHeight="1" x14ac:dyDescent="0.2">
      <c r="AS582" s="42"/>
      <c r="AT582" s="42"/>
      <c r="AU582" s="42"/>
      <c r="AV582" s="67"/>
      <c r="AW582" s="67"/>
      <c r="AX582" s="43"/>
    </row>
    <row r="583" spans="45:50" ht="21" customHeight="1" x14ac:dyDescent="0.2">
      <c r="AS583" s="42"/>
      <c r="AT583" s="42"/>
      <c r="AU583" s="42"/>
      <c r="AV583" s="67"/>
      <c r="AW583" s="67"/>
      <c r="AX583" s="43"/>
    </row>
    <row r="584" spans="45:50" ht="21" customHeight="1" x14ac:dyDescent="0.2">
      <c r="AS584" s="42"/>
      <c r="AT584" s="42"/>
      <c r="AU584" s="42"/>
      <c r="AV584" s="67"/>
      <c r="AW584" s="67"/>
      <c r="AX584" s="43"/>
    </row>
    <row r="585" spans="45:50" ht="21" customHeight="1" x14ac:dyDescent="0.2">
      <c r="AS585" s="42"/>
      <c r="AT585" s="42"/>
      <c r="AU585" s="42"/>
      <c r="AV585" s="67"/>
      <c r="AW585" s="67"/>
      <c r="AX585" s="43"/>
    </row>
    <row r="586" spans="45:50" ht="21" customHeight="1" x14ac:dyDescent="0.2">
      <c r="AS586" s="42"/>
      <c r="AT586" s="42"/>
      <c r="AU586" s="42"/>
      <c r="AV586" s="67"/>
      <c r="AW586" s="67"/>
      <c r="AX586" s="43"/>
    </row>
    <row r="587" spans="45:50" ht="21" customHeight="1" x14ac:dyDescent="0.2">
      <c r="AS587" s="42"/>
      <c r="AT587" s="42"/>
      <c r="AU587" s="42"/>
      <c r="AV587" s="67"/>
      <c r="AW587" s="67"/>
      <c r="AX587" s="43"/>
    </row>
    <row r="588" spans="45:50" ht="21" customHeight="1" x14ac:dyDescent="0.2">
      <c r="AS588" s="42"/>
      <c r="AT588" s="42"/>
      <c r="AU588" s="42"/>
      <c r="AV588" s="67"/>
      <c r="AW588" s="67"/>
      <c r="AX588" s="43"/>
    </row>
    <row r="589" spans="45:50" ht="21" customHeight="1" x14ac:dyDescent="0.2">
      <c r="AS589" s="42"/>
      <c r="AT589" s="42"/>
      <c r="AU589" s="42"/>
      <c r="AV589" s="67"/>
      <c r="AW589" s="67"/>
      <c r="AX589" s="43"/>
    </row>
    <row r="590" spans="45:50" ht="21" customHeight="1" x14ac:dyDescent="0.2">
      <c r="AS590" s="42"/>
      <c r="AT590" s="42"/>
      <c r="AU590" s="42"/>
      <c r="AV590" s="67"/>
      <c r="AW590" s="67"/>
      <c r="AX590" s="43"/>
    </row>
    <row r="591" spans="45:50" ht="21" customHeight="1" x14ac:dyDescent="0.2">
      <c r="AS591" s="42"/>
      <c r="AT591" s="42"/>
      <c r="AU591" s="42"/>
      <c r="AV591" s="67"/>
      <c r="AW591" s="67"/>
      <c r="AX591" s="43"/>
    </row>
    <row r="592" spans="45:50" ht="21" customHeight="1" x14ac:dyDescent="0.2">
      <c r="AS592" s="42"/>
      <c r="AT592" s="42"/>
      <c r="AU592" s="42"/>
      <c r="AV592" s="67"/>
      <c r="AW592" s="67"/>
      <c r="AX592" s="43"/>
    </row>
    <row r="593" spans="45:50" ht="21" customHeight="1" x14ac:dyDescent="0.2">
      <c r="AS593" s="42"/>
      <c r="AT593" s="42"/>
      <c r="AU593" s="42"/>
      <c r="AV593" s="67"/>
      <c r="AW593" s="67"/>
      <c r="AX593" s="43"/>
    </row>
    <row r="594" spans="45:50" ht="21" customHeight="1" x14ac:dyDescent="0.2">
      <c r="AS594" s="42"/>
      <c r="AT594" s="42"/>
      <c r="AU594" s="42"/>
      <c r="AV594" s="67"/>
      <c r="AW594" s="67"/>
      <c r="AX594" s="43"/>
    </row>
    <row r="595" spans="45:50" ht="21" customHeight="1" x14ac:dyDescent="0.2">
      <c r="AS595" s="42"/>
      <c r="AT595" s="42"/>
      <c r="AU595" s="42"/>
      <c r="AV595" s="67"/>
      <c r="AW595" s="67"/>
      <c r="AX595" s="43"/>
    </row>
    <row r="596" spans="45:50" ht="21" customHeight="1" x14ac:dyDescent="0.2">
      <c r="AS596" s="42"/>
      <c r="AT596" s="42"/>
      <c r="AU596" s="42"/>
      <c r="AV596" s="67"/>
      <c r="AW596" s="67"/>
      <c r="AX596" s="43"/>
    </row>
    <row r="597" spans="45:50" ht="21" customHeight="1" x14ac:dyDescent="0.2">
      <c r="AS597" s="42"/>
      <c r="AT597" s="42"/>
      <c r="AU597" s="42"/>
      <c r="AV597" s="67"/>
      <c r="AW597" s="67"/>
      <c r="AX597" s="43"/>
    </row>
    <row r="598" spans="45:50" ht="21" customHeight="1" x14ac:dyDescent="0.2">
      <c r="AS598" s="42"/>
      <c r="AT598" s="42"/>
      <c r="AU598" s="42"/>
      <c r="AV598" s="67"/>
      <c r="AW598" s="67"/>
      <c r="AX598" s="43"/>
    </row>
    <row r="599" spans="45:50" ht="21" customHeight="1" x14ac:dyDescent="0.2">
      <c r="AS599" s="42"/>
      <c r="AT599" s="42"/>
      <c r="AU599" s="42"/>
      <c r="AV599" s="67"/>
      <c r="AW599" s="67"/>
      <c r="AX599" s="43"/>
    </row>
    <row r="600" spans="45:50" ht="21" customHeight="1" x14ac:dyDescent="0.2">
      <c r="AS600" s="42"/>
      <c r="AT600" s="42"/>
      <c r="AU600" s="42"/>
      <c r="AV600" s="67"/>
      <c r="AW600" s="67"/>
      <c r="AX600" s="43"/>
    </row>
    <row r="601" spans="45:50" ht="21" customHeight="1" x14ac:dyDescent="0.2">
      <c r="AS601" s="42"/>
      <c r="AT601" s="42"/>
      <c r="AU601" s="42"/>
      <c r="AV601" s="67"/>
      <c r="AW601" s="67"/>
      <c r="AX601" s="43"/>
    </row>
    <row r="602" spans="45:50" ht="21" customHeight="1" x14ac:dyDescent="0.2">
      <c r="AS602" s="42"/>
      <c r="AT602" s="42"/>
      <c r="AU602" s="42"/>
      <c r="AV602" s="67"/>
      <c r="AW602" s="67"/>
      <c r="AX602" s="43"/>
    </row>
    <row r="603" spans="45:50" ht="21" customHeight="1" x14ac:dyDescent="0.2">
      <c r="AS603" s="42"/>
      <c r="AT603" s="42"/>
      <c r="AU603" s="42"/>
      <c r="AV603" s="67"/>
      <c r="AW603" s="67"/>
      <c r="AX603" s="43"/>
    </row>
    <row r="604" spans="45:50" ht="21" customHeight="1" x14ac:dyDescent="0.2">
      <c r="AS604" s="42"/>
      <c r="AT604" s="42"/>
      <c r="AU604" s="42"/>
      <c r="AV604" s="67"/>
      <c r="AW604" s="67"/>
      <c r="AX604" s="43"/>
    </row>
    <row r="605" spans="45:50" ht="21" customHeight="1" x14ac:dyDescent="0.2">
      <c r="AS605" s="42"/>
      <c r="AT605" s="42"/>
      <c r="AU605" s="42"/>
      <c r="AV605" s="67"/>
      <c r="AW605" s="67"/>
      <c r="AX605" s="43"/>
    </row>
    <row r="606" spans="45:50" ht="21" customHeight="1" x14ac:dyDescent="0.2">
      <c r="AS606" s="42"/>
      <c r="AT606" s="42"/>
      <c r="AU606" s="42"/>
      <c r="AV606" s="67"/>
      <c r="AW606" s="67"/>
      <c r="AX606" s="43"/>
    </row>
    <row r="607" spans="45:50" ht="21" customHeight="1" x14ac:dyDescent="0.2">
      <c r="AS607" s="42"/>
      <c r="AT607" s="42"/>
      <c r="AU607" s="42"/>
      <c r="AV607" s="67"/>
      <c r="AW607" s="67"/>
      <c r="AX607" s="43"/>
    </row>
    <row r="608" spans="45:50" ht="21" customHeight="1" x14ac:dyDescent="0.2">
      <c r="AS608" s="42"/>
      <c r="AT608" s="42"/>
      <c r="AU608" s="42"/>
      <c r="AV608" s="67"/>
      <c r="AW608" s="67"/>
      <c r="AX608" s="43"/>
    </row>
    <row r="609" spans="45:50" ht="21" customHeight="1" x14ac:dyDescent="0.2">
      <c r="AS609" s="42"/>
      <c r="AT609" s="42"/>
      <c r="AU609" s="42"/>
      <c r="AV609" s="67"/>
      <c r="AW609" s="67"/>
      <c r="AX609" s="43"/>
    </row>
    <row r="610" spans="45:50" ht="21" customHeight="1" x14ac:dyDescent="0.2">
      <c r="AS610" s="42"/>
      <c r="AT610" s="42"/>
      <c r="AU610" s="42"/>
      <c r="AV610" s="67"/>
      <c r="AW610" s="67"/>
      <c r="AX610" s="43"/>
    </row>
    <row r="611" spans="45:50" ht="21" customHeight="1" x14ac:dyDescent="0.2">
      <c r="AS611" s="42"/>
      <c r="AT611" s="42"/>
      <c r="AU611" s="42"/>
      <c r="AV611" s="67"/>
      <c r="AW611" s="67"/>
      <c r="AX611" s="43"/>
    </row>
    <row r="612" spans="45:50" ht="21" customHeight="1" x14ac:dyDescent="0.2">
      <c r="AS612" s="42"/>
      <c r="AT612" s="42"/>
      <c r="AU612" s="42"/>
      <c r="AV612" s="67"/>
      <c r="AW612" s="67"/>
      <c r="AX612" s="43"/>
    </row>
    <row r="613" spans="45:50" ht="21" customHeight="1" x14ac:dyDescent="0.2">
      <c r="AS613" s="42"/>
      <c r="AT613" s="42"/>
      <c r="AU613" s="42"/>
      <c r="AV613" s="67"/>
      <c r="AW613" s="67"/>
      <c r="AX613" s="43"/>
    </row>
    <row r="614" spans="45:50" ht="21" customHeight="1" x14ac:dyDescent="0.2">
      <c r="AS614" s="42"/>
      <c r="AT614" s="42"/>
      <c r="AU614" s="42"/>
      <c r="AV614" s="67"/>
      <c r="AW614" s="67"/>
      <c r="AX614" s="43"/>
    </row>
    <row r="615" spans="45:50" ht="21" customHeight="1" x14ac:dyDescent="0.2">
      <c r="AS615" s="42"/>
      <c r="AT615" s="42"/>
      <c r="AU615" s="42"/>
      <c r="AV615" s="67"/>
      <c r="AW615" s="67"/>
      <c r="AX615" s="43"/>
    </row>
    <row r="616" spans="45:50" ht="21" customHeight="1" x14ac:dyDescent="0.2">
      <c r="AS616" s="42"/>
      <c r="AT616" s="42"/>
      <c r="AU616" s="42"/>
      <c r="AV616" s="67"/>
      <c r="AW616" s="67"/>
      <c r="AX616" s="43"/>
    </row>
    <row r="617" spans="45:50" ht="21" customHeight="1" x14ac:dyDescent="0.2">
      <c r="AS617" s="42"/>
      <c r="AT617" s="42"/>
      <c r="AU617" s="42"/>
      <c r="AV617" s="67"/>
      <c r="AW617" s="67"/>
      <c r="AX617" s="43"/>
    </row>
    <row r="618" spans="45:50" ht="21" customHeight="1" x14ac:dyDescent="0.2">
      <c r="AS618" s="42"/>
      <c r="AT618" s="42"/>
      <c r="AU618" s="42"/>
      <c r="AV618" s="67"/>
      <c r="AW618" s="67"/>
      <c r="AX618" s="43"/>
    </row>
    <row r="619" spans="45:50" ht="21" customHeight="1" x14ac:dyDescent="0.2">
      <c r="AS619" s="42"/>
      <c r="AT619" s="42"/>
      <c r="AU619" s="42"/>
      <c r="AV619" s="67"/>
      <c r="AW619" s="67"/>
      <c r="AX619" s="43"/>
    </row>
    <row r="620" spans="45:50" ht="21" customHeight="1" x14ac:dyDescent="0.2">
      <c r="AS620" s="42"/>
      <c r="AT620" s="42"/>
      <c r="AU620" s="42"/>
      <c r="AV620" s="67"/>
      <c r="AW620" s="67"/>
      <c r="AX620" s="43"/>
    </row>
    <row r="621" spans="45:50" ht="21" customHeight="1" x14ac:dyDescent="0.2">
      <c r="AS621" s="42"/>
      <c r="AT621" s="42"/>
      <c r="AU621" s="42"/>
      <c r="AV621" s="67"/>
      <c r="AW621" s="67"/>
      <c r="AX621" s="43"/>
    </row>
    <row r="622" spans="45:50" ht="21" customHeight="1" x14ac:dyDescent="0.2">
      <c r="AS622" s="42"/>
      <c r="AT622" s="42"/>
      <c r="AU622" s="42"/>
      <c r="AV622" s="67"/>
      <c r="AW622" s="67"/>
      <c r="AX622" s="43"/>
    </row>
    <row r="623" spans="45:50" ht="21" customHeight="1" x14ac:dyDescent="0.2">
      <c r="AS623" s="42"/>
      <c r="AT623" s="42"/>
      <c r="AU623" s="42"/>
      <c r="AV623" s="67"/>
      <c r="AW623" s="67"/>
      <c r="AX623" s="43"/>
    </row>
    <row r="624" spans="45:50" ht="21" customHeight="1" x14ac:dyDescent="0.2">
      <c r="AS624" s="42"/>
      <c r="AT624" s="42"/>
      <c r="AU624" s="42"/>
      <c r="AV624" s="67"/>
      <c r="AW624" s="67"/>
      <c r="AX624" s="43"/>
    </row>
    <row r="625" spans="45:50" ht="21" customHeight="1" x14ac:dyDescent="0.2">
      <c r="AS625" s="42"/>
      <c r="AT625" s="42"/>
      <c r="AU625" s="42"/>
      <c r="AV625" s="67"/>
      <c r="AW625" s="67"/>
      <c r="AX625" s="43"/>
    </row>
    <row r="626" spans="45:50" ht="21" customHeight="1" x14ac:dyDescent="0.2">
      <c r="AS626" s="42"/>
      <c r="AT626" s="42"/>
      <c r="AU626" s="42"/>
      <c r="AV626" s="67"/>
      <c r="AW626" s="67"/>
      <c r="AX626" s="43"/>
    </row>
    <row r="627" spans="45:50" ht="21" customHeight="1" x14ac:dyDescent="0.2">
      <c r="AS627" s="42"/>
      <c r="AT627" s="42"/>
      <c r="AU627" s="42"/>
      <c r="AV627" s="67"/>
      <c r="AW627" s="67"/>
      <c r="AX627" s="43"/>
    </row>
    <row r="628" spans="45:50" ht="21" customHeight="1" x14ac:dyDescent="0.2">
      <c r="AS628" s="42"/>
      <c r="AT628" s="42"/>
      <c r="AU628" s="42"/>
      <c r="AV628" s="67"/>
      <c r="AW628" s="67"/>
      <c r="AX628" s="43"/>
    </row>
    <row r="629" spans="45:50" ht="21" customHeight="1" x14ac:dyDescent="0.2">
      <c r="AS629" s="42"/>
      <c r="AT629" s="42"/>
      <c r="AU629" s="42"/>
      <c r="AV629" s="67"/>
      <c r="AW629" s="67"/>
      <c r="AX629" s="43"/>
    </row>
    <row r="630" spans="45:50" ht="21" customHeight="1" x14ac:dyDescent="0.2">
      <c r="AS630" s="42"/>
      <c r="AT630" s="42"/>
      <c r="AU630" s="42"/>
      <c r="AV630" s="67"/>
      <c r="AW630" s="67"/>
      <c r="AX630" s="43"/>
    </row>
    <row r="631" spans="45:50" ht="21" customHeight="1" x14ac:dyDescent="0.2">
      <c r="AS631" s="42"/>
      <c r="AT631" s="42"/>
      <c r="AU631" s="42"/>
      <c r="AV631" s="67"/>
      <c r="AW631" s="67"/>
      <c r="AX631" s="43"/>
    </row>
    <row r="632" spans="45:50" ht="21" customHeight="1" x14ac:dyDescent="0.2">
      <c r="AS632" s="42"/>
      <c r="AT632" s="42"/>
      <c r="AU632" s="42"/>
      <c r="AV632" s="67"/>
      <c r="AW632" s="67"/>
      <c r="AX632" s="43"/>
    </row>
    <row r="633" spans="45:50" ht="21" customHeight="1" x14ac:dyDescent="0.2">
      <c r="AS633" s="42"/>
      <c r="AT633" s="42"/>
      <c r="AU633" s="42"/>
      <c r="AV633" s="67"/>
      <c r="AW633" s="67"/>
      <c r="AX633" s="43"/>
    </row>
    <row r="634" spans="45:50" ht="21" customHeight="1" x14ac:dyDescent="0.2">
      <c r="AS634" s="42"/>
      <c r="AT634" s="42"/>
      <c r="AU634" s="42"/>
      <c r="AV634" s="67"/>
      <c r="AW634" s="67"/>
      <c r="AX634" s="43"/>
    </row>
    <row r="635" spans="45:50" ht="21" customHeight="1" x14ac:dyDescent="0.2">
      <c r="AS635" s="42"/>
      <c r="AT635" s="42"/>
      <c r="AU635" s="42"/>
      <c r="AV635" s="67"/>
      <c r="AW635" s="67"/>
      <c r="AX635" s="43"/>
    </row>
    <row r="636" spans="45:50" ht="21" customHeight="1" x14ac:dyDescent="0.2">
      <c r="AS636" s="42"/>
      <c r="AT636" s="42"/>
      <c r="AU636" s="42"/>
      <c r="AV636" s="67"/>
      <c r="AW636" s="67"/>
      <c r="AX636" s="43"/>
    </row>
    <row r="637" spans="45:50" ht="21" customHeight="1" x14ac:dyDescent="0.2">
      <c r="AS637" s="42"/>
      <c r="AT637" s="42"/>
      <c r="AU637" s="42"/>
      <c r="AV637" s="67"/>
      <c r="AW637" s="67"/>
      <c r="AX637" s="43"/>
    </row>
    <row r="638" spans="45:50" ht="21" customHeight="1" x14ac:dyDescent="0.2">
      <c r="AS638" s="42"/>
      <c r="AT638" s="42"/>
      <c r="AU638" s="42"/>
      <c r="AV638" s="67"/>
      <c r="AW638" s="67"/>
      <c r="AX638" s="43"/>
    </row>
    <row r="639" spans="45:50" ht="21" customHeight="1" x14ac:dyDescent="0.2">
      <c r="AS639" s="42"/>
      <c r="AT639" s="42"/>
      <c r="AU639" s="42"/>
      <c r="AV639" s="67"/>
      <c r="AW639" s="67"/>
      <c r="AX639" s="43"/>
    </row>
    <row r="640" spans="45:50" ht="21" customHeight="1" x14ac:dyDescent="0.2">
      <c r="AS640" s="42"/>
      <c r="AT640" s="42"/>
      <c r="AU640" s="42"/>
      <c r="AV640" s="67"/>
      <c r="AW640" s="67"/>
      <c r="AX640" s="43"/>
    </row>
    <row r="641" spans="45:50" ht="21" customHeight="1" x14ac:dyDescent="0.2">
      <c r="AS641" s="42"/>
      <c r="AT641" s="42"/>
      <c r="AU641" s="42"/>
      <c r="AV641" s="67"/>
      <c r="AW641" s="67"/>
      <c r="AX641" s="43"/>
    </row>
    <row r="642" spans="45:50" ht="21" customHeight="1" x14ac:dyDescent="0.2">
      <c r="AS642" s="42"/>
      <c r="AT642" s="42"/>
      <c r="AU642" s="42"/>
      <c r="AV642" s="67"/>
      <c r="AW642" s="67"/>
      <c r="AX642" s="43"/>
    </row>
    <row r="643" spans="45:50" ht="21" customHeight="1" x14ac:dyDescent="0.2">
      <c r="AS643" s="42"/>
      <c r="AT643" s="42"/>
      <c r="AU643" s="42"/>
      <c r="AV643" s="67"/>
      <c r="AW643" s="67"/>
      <c r="AX643" s="43"/>
    </row>
    <row r="644" spans="45:50" ht="21" customHeight="1" x14ac:dyDescent="0.2">
      <c r="AS644" s="42"/>
      <c r="AT644" s="42"/>
      <c r="AU644" s="42"/>
      <c r="AV644" s="67"/>
      <c r="AW644" s="67"/>
      <c r="AX644" s="43"/>
    </row>
    <row r="645" spans="45:50" ht="21" customHeight="1" x14ac:dyDescent="0.2">
      <c r="AS645" s="42"/>
      <c r="AT645" s="42"/>
      <c r="AU645" s="42"/>
      <c r="AV645" s="67"/>
      <c r="AW645" s="67"/>
      <c r="AX645" s="43"/>
    </row>
    <row r="646" spans="45:50" ht="21" customHeight="1" x14ac:dyDescent="0.2">
      <c r="AS646" s="42"/>
      <c r="AT646" s="42"/>
      <c r="AU646" s="42"/>
      <c r="AV646" s="67"/>
      <c r="AW646" s="67"/>
      <c r="AX646" s="43"/>
    </row>
    <row r="647" spans="45:50" ht="21" customHeight="1" x14ac:dyDescent="0.2">
      <c r="AS647" s="42"/>
      <c r="AT647" s="42"/>
      <c r="AU647" s="42"/>
      <c r="AV647" s="67"/>
      <c r="AW647" s="67"/>
      <c r="AX647" s="43"/>
    </row>
    <row r="648" spans="45:50" ht="21" customHeight="1" x14ac:dyDescent="0.2">
      <c r="AS648" s="42"/>
      <c r="AT648" s="42"/>
      <c r="AU648" s="42"/>
      <c r="AV648" s="67"/>
      <c r="AW648" s="67"/>
      <c r="AX648" s="43"/>
    </row>
    <row r="649" spans="45:50" ht="21" customHeight="1" x14ac:dyDescent="0.2">
      <c r="AS649" s="42"/>
      <c r="AT649" s="42"/>
      <c r="AU649" s="42"/>
      <c r="AV649" s="67"/>
      <c r="AW649" s="67"/>
      <c r="AX649" s="43"/>
    </row>
    <row r="650" spans="45:50" ht="21" customHeight="1" x14ac:dyDescent="0.2">
      <c r="AS650" s="42"/>
      <c r="AT650" s="42"/>
      <c r="AU650" s="42"/>
      <c r="AV650" s="67"/>
      <c r="AW650" s="67"/>
      <c r="AX650" s="43"/>
    </row>
    <row r="651" spans="45:50" ht="21" customHeight="1" x14ac:dyDescent="0.2">
      <c r="AS651" s="42"/>
      <c r="AT651" s="42"/>
      <c r="AU651" s="42"/>
      <c r="AV651" s="67"/>
      <c r="AW651" s="67"/>
      <c r="AX651" s="43"/>
    </row>
    <row r="652" spans="45:50" ht="21" customHeight="1" x14ac:dyDescent="0.2">
      <c r="AS652" s="42"/>
      <c r="AT652" s="42"/>
      <c r="AU652" s="42"/>
      <c r="AV652" s="67"/>
      <c r="AW652" s="67"/>
      <c r="AX652" s="43"/>
    </row>
    <row r="653" spans="45:50" ht="21" customHeight="1" x14ac:dyDescent="0.2">
      <c r="AS653" s="42"/>
      <c r="AT653" s="42"/>
      <c r="AU653" s="42"/>
      <c r="AV653" s="67"/>
      <c r="AW653" s="67"/>
      <c r="AX653" s="43"/>
    </row>
    <row r="654" spans="45:50" ht="21" customHeight="1" x14ac:dyDescent="0.2">
      <c r="AS654" s="42"/>
      <c r="AT654" s="42"/>
      <c r="AU654" s="42"/>
      <c r="AV654" s="67"/>
      <c r="AW654" s="67"/>
      <c r="AX654" s="43"/>
    </row>
    <row r="655" spans="45:50" ht="21" customHeight="1" x14ac:dyDescent="0.2">
      <c r="AS655" s="42"/>
      <c r="AT655" s="42"/>
      <c r="AU655" s="42"/>
      <c r="AV655" s="67"/>
      <c r="AW655" s="67"/>
      <c r="AX655" s="43"/>
    </row>
    <row r="656" spans="45:50" ht="21" customHeight="1" x14ac:dyDescent="0.2">
      <c r="AS656" s="42"/>
      <c r="AT656" s="42"/>
      <c r="AU656" s="42"/>
      <c r="AV656" s="67"/>
      <c r="AW656" s="67"/>
      <c r="AX656" s="43"/>
    </row>
    <row r="657" spans="45:50" ht="21" customHeight="1" x14ac:dyDescent="0.2">
      <c r="AS657" s="42"/>
      <c r="AT657" s="42"/>
      <c r="AU657" s="42"/>
      <c r="AV657" s="67"/>
      <c r="AW657" s="67"/>
      <c r="AX657" s="43"/>
    </row>
    <row r="658" spans="45:50" ht="21" customHeight="1" x14ac:dyDescent="0.2">
      <c r="AS658" s="42"/>
      <c r="AT658" s="42"/>
      <c r="AU658" s="42"/>
      <c r="AV658" s="67"/>
      <c r="AW658" s="67"/>
      <c r="AX658" s="43"/>
    </row>
    <row r="659" spans="45:50" ht="21" customHeight="1" x14ac:dyDescent="0.2">
      <c r="AS659" s="42"/>
      <c r="AT659" s="42"/>
      <c r="AU659" s="42"/>
      <c r="AV659" s="67"/>
      <c r="AW659" s="67"/>
      <c r="AX659" s="43"/>
    </row>
    <row r="660" spans="45:50" ht="21" customHeight="1" x14ac:dyDescent="0.2">
      <c r="AS660" s="42"/>
      <c r="AT660" s="42"/>
      <c r="AU660" s="42"/>
      <c r="AV660" s="67"/>
      <c r="AW660" s="67"/>
      <c r="AX660" s="43"/>
    </row>
    <row r="661" spans="45:50" ht="21" customHeight="1" x14ac:dyDescent="0.2">
      <c r="AS661" s="42"/>
      <c r="AT661" s="42"/>
      <c r="AU661" s="42"/>
      <c r="AV661" s="67"/>
      <c r="AW661" s="67"/>
      <c r="AX661" s="43"/>
    </row>
    <row r="662" spans="45:50" ht="21" customHeight="1" x14ac:dyDescent="0.2">
      <c r="AS662" s="42"/>
      <c r="AT662" s="42"/>
      <c r="AU662" s="42"/>
      <c r="AV662" s="67"/>
      <c r="AW662" s="67"/>
      <c r="AX662" s="43"/>
    </row>
    <row r="663" spans="45:50" ht="21" customHeight="1" x14ac:dyDescent="0.2">
      <c r="AS663" s="42"/>
      <c r="AT663" s="42"/>
      <c r="AU663" s="42"/>
      <c r="AV663" s="67"/>
      <c r="AW663" s="67"/>
      <c r="AX663" s="43"/>
    </row>
    <row r="664" spans="45:50" ht="21" customHeight="1" x14ac:dyDescent="0.2">
      <c r="AS664" s="42"/>
      <c r="AT664" s="42"/>
      <c r="AU664" s="42"/>
      <c r="AV664" s="67"/>
      <c r="AW664" s="67"/>
      <c r="AX664" s="43"/>
    </row>
    <row r="665" spans="45:50" ht="21" customHeight="1" x14ac:dyDescent="0.2">
      <c r="AS665" s="42"/>
      <c r="AT665" s="42"/>
      <c r="AU665" s="42"/>
      <c r="AV665" s="67"/>
      <c r="AW665" s="67"/>
      <c r="AX665" s="43"/>
    </row>
    <row r="666" spans="45:50" ht="21" customHeight="1" x14ac:dyDescent="0.2">
      <c r="AS666" s="42"/>
      <c r="AT666" s="42"/>
      <c r="AU666" s="42"/>
      <c r="AV666" s="67"/>
      <c r="AW666" s="67"/>
      <c r="AX666" s="43"/>
    </row>
    <row r="667" spans="45:50" ht="21" customHeight="1" x14ac:dyDescent="0.2">
      <c r="AS667" s="42"/>
      <c r="AT667" s="42"/>
      <c r="AU667" s="42"/>
      <c r="AV667" s="67"/>
      <c r="AW667" s="67"/>
      <c r="AX667" s="43"/>
    </row>
    <row r="668" spans="45:50" ht="21" customHeight="1" x14ac:dyDescent="0.2">
      <c r="AS668" s="42"/>
      <c r="AT668" s="42"/>
      <c r="AU668" s="42"/>
      <c r="AV668" s="67"/>
      <c r="AW668" s="67"/>
      <c r="AX668" s="43"/>
    </row>
    <row r="669" spans="45:50" ht="21" customHeight="1" x14ac:dyDescent="0.2">
      <c r="AS669" s="42"/>
      <c r="AT669" s="42"/>
      <c r="AU669" s="42"/>
      <c r="AV669" s="67"/>
      <c r="AW669" s="67"/>
      <c r="AX669" s="43"/>
    </row>
    <row r="670" spans="45:50" ht="21" customHeight="1" x14ac:dyDescent="0.2">
      <c r="AS670" s="42"/>
      <c r="AT670" s="42"/>
      <c r="AU670" s="42"/>
      <c r="AV670" s="67"/>
      <c r="AW670" s="67"/>
      <c r="AX670" s="43"/>
    </row>
    <row r="671" spans="45:50" ht="21" customHeight="1" x14ac:dyDescent="0.2">
      <c r="AS671" s="42"/>
      <c r="AT671" s="42"/>
      <c r="AU671" s="42"/>
      <c r="AV671" s="67"/>
      <c r="AW671" s="67"/>
      <c r="AX671" s="43"/>
    </row>
    <row r="672" spans="45:50" ht="21" customHeight="1" x14ac:dyDescent="0.2">
      <c r="AS672" s="42"/>
      <c r="AT672" s="42"/>
      <c r="AU672" s="42"/>
      <c r="AV672" s="67"/>
      <c r="AW672" s="67"/>
      <c r="AX672" s="43"/>
    </row>
    <row r="673" spans="45:50" ht="21" customHeight="1" x14ac:dyDescent="0.2">
      <c r="AS673" s="42"/>
      <c r="AT673" s="42"/>
      <c r="AU673" s="42"/>
      <c r="AV673" s="67"/>
      <c r="AW673" s="67"/>
      <c r="AX673" s="43"/>
    </row>
    <row r="674" spans="45:50" ht="21" customHeight="1" x14ac:dyDescent="0.2">
      <c r="AS674" s="42"/>
      <c r="AT674" s="42"/>
      <c r="AU674" s="42"/>
      <c r="AV674" s="67"/>
      <c r="AW674" s="67"/>
      <c r="AX674" s="43"/>
    </row>
    <row r="675" spans="45:50" ht="21" customHeight="1" x14ac:dyDescent="0.2">
      <c r="AS675" s="42"/>
      <c r="AT675" s="42"/>
      <c r="AU675" s="42"/>
      <c r="AV675" s="67"/>
      <c r="AW675" s="67"/>
      <c r="AX675" s="43"/>
    </row>
    <row r="676" spans="45:50" ht="21" customHeight="1" x14ac:dyDescent="0.2">
      <c r="AS676" s="42"/>
      <c r="AT676" s="42"/>
      <c r="AU676" s="42"/>
      <c r="AV676" s="67"/>
      <c r="AW676" s="67"/>
      <c r="AX676" s="43"/>
    </row>
    <row r="677" spans="45:50" ht="21" customHeight="1" x14ac:dyDescent="0.2">
      <c r="AS677" s="42"/>
      <c r="AT677" s="42"/>
      <c r="AU677" s="42"/>
      <c r="AV677" s="67"/>
      <c r="AW677" s="67"/>
      <c r="AX677" s="43"/>
    </row>
    <row r="678" spans="45:50" ht="21" customHeight="1" x14ac:dyDescent="0.2">
      <c r="AS678" s="42"/>
      <c r="AT678" s="42"/>
      <c r="AU678" s="42"/>
      <c r="AV678" s="67"/>
      <c r="AW678" s="67"/>
      <c r="AX678" s="43"/>
    </row>
    <row r="679" spans="45:50" ht="21" customHeight="1" x14ac:dyDescent="0.2">
      <c r="AS679" s="42"/>
      <c r="AT679" s="42"/>
      <c r="AU679" s="42"/>
      <c r="AV679" s="67"/>
      <c r="AW679" s="67"/>
      <c r="AX679" s="43"/>
    </row>
    <row r="680" spans="45:50" ht="21" customHeight="1" x14ac:dyDescent="0.2">
      <c r="AS680" s="42"/>
      <c r="AT680" s="42"/>
      <c r="AU680" s="42"/>
      <c r="AV680" s="67"/>
      <c r="AW680" s="67"/>
      <c r="AX680" s="43"/>
    </row>
    <row r="681" spans="45:50" ht="21" customHeight="1" x14ac:dyDescent="0.2">
      <c r="AS681" s="42"/>
      <c r="AT681" s="42"/>
      <c r="AU681" s="42"/>
      <c r="AV681" s="67"/>
      <c r="AW681" s="67"/>
      <c r="AX681" s="43"/>
    </row>
    <row r="682" spans="45:50" ht="21" customHeight="1" x14ac:dyDescent="0.2">
      <c r="AS682" s="42"/>
      <c r="AT682" s="42"/>
      <c r="AU682" s="42"/>
      <c r="AV682" s="67"/>
      <c r="AW682" s="67"/>
      <c r="AX682" s="43"/>
    </row>
    <row r="683" spans="45:50" ht="21" customHeight="1" x14ac:dyDescent="0.2">
      <c r="AS683" s="42"/>
      <c r="AT683" s="42"/>
      <c r="AU683" s="42"/>
      <c r="AV683" s="67"/>
      <c r="AW683" s="67"/>
      <c r="AX683" s="43"/>
    </row>
    <row r="684" spans="45:50" ht="21" customHeight="1" x14ac:dyDescent="0.2">
      <c r="AS684" s="42"/>
      <c r="AT684" s="42"/>
      <c r="AU684" s="42"/>
      <c r="AV684" s="67"/>
      <c r="AW684" s="67"/>
      <c r="AX684" s="43"/>
    </row>
    <row r="685" spans="45:50" ht="21" customHeight="1" x14ac:dyDescent="0.2">
      <c r="AS685" s="42"/>
      <c r="AT685" s="42"/>
      <c r="AU685" s="42"/>
      <c r="AV685" s="67"/>
      <c r="AW685" s="67"/>
      <c r="AX685" s="43"/>
    </row>
    <row r="686" spans="45:50" ht="21" customHeight="1" x14ac:dyDescent="0.2">
      <c r="AS686" s="42"/>
      <c r="AT686" s="42"/>
      <c r="AU686" s="42"/>
      <c r="AV686" s="67"/>
      <c r="AW686" s="67"/>
      <c r="AX686" s="43"/>
    </row>
    <row r="687" spans="45:50" ht="21" customHeight="1" x14ac:dyDescent="0.2">
      <c r="AS687" s="42"/>
      <c r="AT687" s="42"/>
      <c r="AU687" s="42"/>
      <c r="AV687" s="67"/>
      <c r="AW687" s="67"/>
      <c r="AX687" s="43"/>
    </row>
    <row r="688" spans="45:50" ht="21" customHeight="1" x14ac:dyDescent="0.2">
      <c r="AS688" s="42"/>
      <c r="AT688" s="42"/>
      <c r="AU688" s="42"/>
      <c r="AV688" s="67"/>
      <c r="AW688" s="67"/>
      <c r="AX688" s="43"/>
    </row>
    <row r="689" spans="45:50" ht="21" customHeight="1" x14ac:dyDescent="0.2">
      <c r="AS689" s="42"/>
      <c r="AT689" s="42"/>
      <c r="AU689" s="42"/>
      <c r="AV689" s="67"/>
      <c r="AW689" s="67"/>
      <c r="AX689" s="43"/>
    </row>
    <row r="690" spans="45:50" ht="21" customHeight="1" x14ac:dyDescent="0.2">
      <c r="AS690" s="42"/>
      <c r="AT690" s="42"/>
      <c r="AU690" s="42"/>
      <c r="AV690" s="67"/>
      <c r="AW690" s="67"/>
      <c r="AX690" s="43"/>
    </row>
    <row r="691" spans="45:50" ht="21" customHeight="1" x14ac:dyDescent="0.2">
      <c r="AS691" s="42"/>
      <c r="AT691" s="42"/>
      <c r="AU691" s="42"/>
      <c r="AV691" s="67"/>
      <c r="AW691" s="67"/>
      <c r="AX691" s="43"/>
    </row>
    <row r="692" spans="45:50" ht="21" customHeight="1" x14ac:dyDescent="0.2">
      <c r="AS692" s="42"/>
      <c r="AT692" s="42"/>
      <c r="AU692" s="42"/>
      <c r="AV692" s="67"/>
      <c r="AW692" s="67"/>
      <c r="AX692" s="43"/>
    </row>
    <row r="693" spans="45:50" ht="21" customHeight="1" x14ac:dyDescent="0.2">
      <c r="AS693" s="42"/>
      <c r="AT693" s="42"/>
      <c r="AU693" s="42"/>
      <c r="AV693" s="67"/>
      <c r="AW693" s="67"/>
      <c r="AX693" s="43"/>
    </row>
    <row r="694" spans="45:50" ht="21" customHeight="1" x14ac:dyDescent="0.2">
      <c r="AS694" s="42"/>
      <c r="AT694" s="42"/>
      <c r="AU694" s="42"/>
      <c r="AV694" s="67"/>
      <c r="AW694" s="67"/>
      <c r="AX694" s="43"/>
    </row>
    <row r="695" spans="45:50" ht="21" customHeight="1" x14ac:dyDescent="0.2">
      <c r="AS695" s="42"/>
      <c r="AT695" s="42"/>
      <c r="AU695" s="42"/>
      <c r="AV695" s="67"/>
      <c r="AW695" s="67"/>
      <c r="AX695" s="43"/>
    </row>
    <row r="696" spans="45:50" ht="21" customHeight="1" x14ac:dyDescent="0.2">
      <c r="AS696" s="42"/>
      <c r="AT696" s="42"/>
      <c r="AU696" s="42"/>
      <c r="AV696" s="67"/>
      <c r="AW696" s="67"/>
      <c r="AX696" s="43"/>
    </row>
    <row r="697" spans="45:50" ht="21" customHeight="1" x14ac:dyDescent="0.2">
      <c r="AS697" s="42"/>
      <c r="AT697" s="42"/>
      <c r="AU697" s="42"/>
      <c r="AV697" s="67"/>
      <c r="AW697" s="67"/>
      <c r="AX697" s="43"/>
    </row>
    <row r="698" spans="45:50" ht="21" customHeight="1" x14ac:dyDescent="0.2">
      <c r="AS698" s="42"/>
      <c r="AT698" s="42"/>
      <c r="AU698" s="42"/>
      <c r="AV698" s="67"/>
      <c r="AW698" s="67"/>
      <c r="AX698" s="43"/>
    </row>
    <row r="699" spans="45:50" ht="21" customHeight="1" x14ac:dyDescent="0.2">
      <c r="AS699" s="42"/>
      <c r="AT699" s="42"/>
      <c r="AU699" s="42"/>
      <c r="AV699" s="67"/>
      <c r="AW699" s="67"/>
      <c r="AX699" s="43"/>
    </row>
    <row r="700" spans="45:50" ht="21" customHeight="1" x14ac:dyDescent="0.2">
      <c r="AS700" s="42"/>
      <c r="AT700" s="42"/>
      <c r="AU700" s="42"/>
      <c r="AV700" s="67"/>
      <c r="AW700" s="67"/>
      <c r="AX700" s="43"/>
    </row>
    <row r="701" spans="45:50" ht="21" customHeight="1" x14ac:dyDescent="0.2">
      <c r="AS701" s="42"/>
      <c r="AT701" s="42"/>
      <c r="AU701" s="42"/>
      <c r="AV701" s="67"/>
      <c r="AW701" s="67"/>
      <c r="AX701" s="43"/>
    </row>
    <row r="702" spans="45:50" ht="21" customHeight="1" x14ac:dyDescent="0.2">
      <c r="AS702" s="42"/>
      <c r="AT702" s="42"/>
      <c r="AU702" s="42"/>
      <c r="AV702" s="67"/>
      <c r="AW702" s="67"/>
      <c r="AX702" s="43"/>
    </row>
    <row r="703" spans="45:50" ht="21" customHeight="1" x14ac:dyDescent="0.2">
      <c r="AS703" s="42"/>
      <c r="AT703" s="42"/>
      <c r="AU703" s="42"/>
      <c r="AV703" s="67"/>
      <c r="AW703" s="67"/>
      <c r="AX703" s="43"/>
    </row>
    <row r="704" spans="45:50" ht="21" customHeight="1" x14ac:dyDescent="0.2">
      <c r="AS704" s="42"/>
      <c r="AT704" s="42"/>
      <c r="AU704" s="42"/>
      <c r="AV704" s="67"/>
      <c r="AW704" s="67"/>
      <c r="AX704" s="43"/>
    </row>
    <row r="705" spans="45:50" ht="21" customHeight="1" x14ac:dyDescent="0.2">
      <c r="AS705" s="42"/>
      <c r="AT705" s="42"/>
      <c r="AU705" s="42"/>
      <c r="AV705" s="67"/>
      <c r="AW705" s="67"/>
      <c r="AX705" s="43"/>
    </row>
    <row r="706" spans="45:50" ht="21" customHeight="1" x14ac:dyDescent="0.2">
      <c r="AS706" s="42"/>
      <c r="AT706" s="42"/>
      <c r="AU706" s="42"/>
      <c r="AV706" s="48"/>
      <c r="AW706" s="48"/>
      <c r="AX706" s="43"/>
    </row>
    <row r="707" spans="45:50" ht="21" customHeight="1" x14ac:dyDescent="0.2">
      <c r="AS707" s="44"/>
      <c r="AT707" s="44"/>
      <c r="AU707" s="44"/>
      <c r="AV707" s="44"/>
      <c r="AW707" s="44"/>
    </row>
    <row r="708" spans="45:50" ht="21" customHeight="1" x14ac:dyDescent="0.2">
      <c r="AS708" s="44"/>
      <c r="AT708" s="44"/>
      <c r="AU708" s="46"/>
      <c r="AV708" s="46"/>
      <c r="AW708" s="44"/>
    </row>
    <row r="709" spans="45:50" ht="21" customHeight="1" x14ac:dyDescent="0.2">
      <c r="AS709" s="44"/>
      <c r="AT709" s="44"/>
      <c r="AU709" s="46"/>
      <c r="AV709" s="46"/>
      <c r="AW709" s="44"/>
    </row>
    <row r="710" spans="45:50" ht="21" customHeight="1" x14ac:dyDescent="0.2">
      <c r="AS710" s="44"/>
      <c r="AT710" s="44"/>
      <c r="AU710" s="46"/>
      <c r="AV710" s="46"/>
      <c r="AW710" s="44"/>
    </row>
    <row r="711" spans="45:50" ht="21" customHeight="1" x14ac:dyDescent="0.2">
      <c r="AS711" s="44"/>
      <c r="AT711" s="44"/>
      <c r="AU711" s="46"/>
      <c r="AV711" s="46"/>
      <c r="AW711" s="44"/>
    </row>
    <row r="712" spans="45:50" ht="21" customHeight="1" x14ac:dyDescent="0.2">
      <c r="AS712" s="44"/>
      <c r="AT712" s="44"/>
      <c r="AU712" s="46"/>
      <c r="AV712" s="46"/>
      <c r="AW712" s="44"/>
    </row>
    <row r="713" spans="45:50" ht="21" customHeight="1" x14ac:dyDescent="0.2">
      <c r="AS713" s="44"/>
      <c r="AT713" s="44"/>
      <c r="AU713" s="46"/>
      <c r="AV713" s="46"/>
      <c r="AW713" s="44"/>
    </row>
    <row r="714" spans="45:50" ht="21" customHeight="1" x14ac:dyDescent="0.2">
      <c r="AS714" s="44"/>
      <c r="AT714" s="44"/>
      <c r="AU714" s="46"/>
      <c r="AV714" s="46"/>
      <c r="AW714" s="44"/>
    </row>
    <row r="715" spans="45:50" ht="21" customHeight="1" x14ac:dyDescent="0.2">
      <c r="AS715" s="44"/>
      <c r="AT715" s="44"/>
      <c r="AU715" s="46"/>
      <c r="AV715" s="46"/>
      <c r="AW715" s="44"/>
    </row>
    <row r="716" spans="45:50" ht="21" customHeight="1" x14ac:dyDescent="0.2">
      <c r="AS716" s="44"/>
      <c r="AT716" s="44"/>
      <c r="AU716" s="46"/>
      <c r="AV716" s="46"/>
      <c r="AW716" s="44"/>
    </row>
    <row r="717" spans="45:50" ht="21" customHeight="1" x14ac:dyDescent="0.2">
      <c r="AS717" s="44"/>
      <c r="AT717" s="44"/>
      <c r="AU717" s="46"/>
      <c r="AV717" s="46"/>
      <c r="AW717" s="44"/>
    </row>
    <row r="718" spans="45:50" ht="21" customHeight="1" x14ac:dyDescent="0.2">
      <c r="AS718" s="44"/>
      <c r="AT718" s="44"/>
      <c r="AU718" s="46"/>
      <c r="AV718" s="46"/>
      <c r="AW718" s="44"/>
    </row>
    <row r="719" spans="45:50" ht="21" customHeight="1" x14ac:dyDescent="0.2">
      <c r="AS719" s="44"/>
      <c r="AT719" s="44"/>
      <c r="AU719" s="46"/>
      <c r="AV719" s="46"/>
      <c r="AW719" s="44"/>
    </row>
    <row r="720" spans="45:50" ht="21" customHeight="1" x14ac:dyDescent="0.2">
      <c r="AS720" s="44"/>
      <c r="AT720" s="44"/>
      <c r="AU720" s="46"/>
      <c r="AV720" s="46"/>
      <c r="AW720" s="44"/>
    </row>
    <row r="721" spans="45:49" ht="21" customHeight="1" x14ac:dyDescent="0.2">
      <c r="AS721" s="44"/>
      <c r="AT721" s="44"/>
      <c r="AU721" s="46"/>
      <c r="AV721" s="46"/>
      <c r="AW721" s="44"/>
    </row>
    <row r="722" spans="45:49" ht="21" customHeight="1" x14ac:dyDescent="0.2">
      <c r="AS722" s="44"/>
      <c r="AT722" s="44"/>
      <c r="AU722" s="46"/>
      <c r="AV722" s="46"/>
      <c r="AW722" s="44"/>
    </row>
    <row r="723" spans="45:49" ht="21" customHeight="1" x14ac:dyDescent="0.2">
      <c r="AS723" s="44"/>
      <c r="AT723" s="44"/>
      <c r="AU723" s="46"/>
      <c r="AV723" s="46"/>
      <c r="AW723" s="44"/>
    </row>
    <row r="724" spans="45:49" ht="21" customHeight="1" x14ac:dyDescent="0.2">
      <c r="AS724" s="44"/>
      <c r="AT724" s="44"/>
      <c r="AU724" s="46"/>
      <c r="AV724" s="46"/>
      <c r="AW724" s="44"/>
    </row>
    <row r="725" spans="45:49" ht="21" customHeight="1" x14ac:dyDescent="0.2">
      <c r="AS725" s="44"/>
      <c r="AT725" s="44"/>
      <c r="AU725" s="46"/>
      <c r="AV725" s="46"/>
      <c r="AW725" s="44"/>
    </row>
    <row r="726" spans="45:49" ht="21" customHeight="1" x14ac:dyDescent="0.2">
      <c r="AS726" s="44"/>
      <c r="AT726" s="44"/>
      <c r="AU726" s="46"/>
      <c r="AV726" s="46"/>
      <c r="AW726" s="44"/>
    </row>
    <row r="727" spans="45:49" ht="21" customHeight="1" x14ac:dyDescent="0.2">
      <c r="AS727" s="44"/>
      <c r="AT727" s="44"/>
      <c r="AU727" s="46"/>
      <c r="AV727" s="46"/>
      <c r="AW727" s="44"/>
    </row>
    <row r="728" spans="45:49" ht="21" customHeight="1" x14ac:dyDescent="0.2">
      <c r="AS728" s="44"/>
      <c r="AT728" s="44"/>
      <c r="AU728" s="46"/>
      <c r="AV728" s="46"/>
      <c r="AW728" s="44"/>
    </row>
    <row r="729" spans="45:49" ht="21" customHeight="1" x14ac:dyDescent="0.2">
      <c r="AS729" s="44"/>
      <c r="AT729" s="44"/>
      <c r="AU729" s="46"/>
      <c r="AV729" s="46"/>
      <c r="AW729" s="44"/>
    </row>
    <row r="730" spans="45:49" ht="21" customHeight="1" x14ac:dyDescent="0.2">
      <c r="AS730" s="44"/>
      <c r="AT730" s="44"/>
      <c r="AU730" s="46"/>
      <c r="AV730" s="46"/>
      <c r="AW730" s="44"/>
    </row>
    <row r="731" spans="45:49" ht="21" customHeight="1" x14ac:dyDescent="0.2">
      <c r="AS731" s="44"/>
      <c r="AT731" s="44"/>
      <c r="AU731" s="46"/>
      <c r="AV731" s="46"/>
      <c r="AW731" s="44"/>
    </row>
    <row r="732" spans="45:49" ht="21" customHeight="1" x14ac:dyDescent="0.2">
      <c r="AS732" s="44"/>
      <c r="AT732" s="44"/>
      <c r="AU732" s="46"/>
      <c r="AV732" s="46"/>
      <c r="AW732" s="44"/>
    </row>
    <row r="733" spans="45:49" ht="21" customHeight="1" x14ac:dyDescent="0.2">
      <c r="AS733" s="44"/>
      <c r="AT733" s="44"/>
      <c r="AU733" s="46"/>
      <c r="AV733" s="46"/>
      <c r="AW733" s="44"/>
    </row>
    <row r="734" spans="45:49" ht="21" customHeight="1" x14ac:dyDescent="0.2">
      <c r="AS734" s="44"/>
      <c r="AT734" s="44"/>
      <c r="AU734" s="46"/>
      <c r="AV734" s="46"/>
      <c r="AW734" s="44"/>
    </row>
    <row r="735" spans="45:49" ht="21" customHeight="1" x14ac:dyDescent="0.2">
      <c r="AS735" s="44"/>
      <c r="AT735" s="44"/>
      <c r="AU735" s="46"/>
      <c r="AV735" s="46"/>
      <c r="AW735" s="44"/>
    </row>
    <row r="736" spans="45:49" ht="21" customHeight="1" x14ac:dyDescent="0.2">
      <c r="AS736" s="44"/>
      <c r="AT736" s="44"/>
      <c r="AU736" s="46"/>
      <c r="AV736" s="46"/>
      <c r="AW736" s="44"/>
    </row>
    <row r="737" spans="45:49" ht="21" customHeight="1" x14ac:dyDescent="0.2">
      <c r="AS737" s="44"/>
      <c r="AT737" s="44"/>
      <c r="AU737" s="46"/>
      <c r="AV737" s="46"/>
      <c r="AW737" s="44"/>
    </row>
    <row r="738" spans="45:49" ht="21" customHeight="1" x14ac:dyDescent="0.2">
      <c r="AS738" s="44"/>
      <c r="AT738" s="44"/>
      <c r="AU738" s="46"/>
      <c r="AV738" s="46"/>
      <c r="AW738" s="44"/>
    </row>
    <row r="739" spans="45:49" ht="21" customHeight="1" x14ac:dyDescent="0.2">
      <c r="AS739" s="44"/>
      <c r="AT739" s="44"/>
      <c r="AU739" s="46"/>
      <c r="AV739" s="46"/>
      <c r="AW739" s="44"/>
    </row>
    <row r="740" spans="45:49" ht="21" customHeight="1" x14ac:dyDescent="0.2">
      <c r="AS740" s="44"/>
      <c r="AT740" s="44"/>
      <c r="AU740" s="46"/>
      <c r="AV740" s="46"/>
      <c r="AW740" s="44"/>
    </row>
    <row r="741" spans="45:49" ht="21" customHeight="1" x14ac:dyDescent="0.2">
      <c r="AS741" s="44"/>
      <c r="AT741" s="44"/>
      <c r="AU741" s="46"/>
      <c r="AV741" s="46"/>
      <c r="AW741" s="44"/>
    </row>
    <row r="742" spans="45:49" ht="21" customHeight="1" x14ac:dyDescent="0.2">
      <c r="AS742" s="44"/>
      <c r="AT742" s="44"/>
      <c r="AU742" s="46"/>
      <c r="AV742" s="46"/>
      <c r="AW742" s="44"/>
    </row>
    <row r="743" spans="45:49" ht="21" customHeight="1" x14ac:dyDescent="0.2">
      <c r="AS743" s="44"/>
      <c r="AT743" s="44"/>
      <c r="AU743" s="46"/>
      <c r="AV743" s="46"/>
      <c r="AW743" s="44"/>
    </row>
    <row r="744" spans="45:49" ht="21" customHeight="1" x14ac:dyDescent="0.2">
      <c r="AS744" s="44"/>
      <c r="AT744" s="44"/>
      <c r="AU744" s="46"/>
      <c r="AV744" s="46"/>
      <c r="AW744" s="44"/>
    </row>
    <row r="745" spans="45:49" ht="21" customHeight="1" x14ac:dyDescent="0.2">
      <c r="AS745" s="44"/>
      <c r="AT745" s="44"/>
      <c r="AU745" s="46"/>
      <c r="AV745" s="46"/>
      <c r="AW745" s="44"/>
    </row>
    <row r="746" spans="45:49" ht="21" customHeight="1" x14ac:dyDescent="0.2">
      <c r="AS746" s="44"/>
      <c r="AT746" s="44"/>
      <c r="AU746" s="46"/>
      <c r="AV746" s="46"/>
      <c r="AW746" s="44"/>
    </row>
    <row r="747" spans="45:49" ht="21" customHeight="1" x14ac:dyDescent="0.2">
      <c r="AS747" s="44"/>
      <c r="AT747" s="44"/>
      <c r="AU747" s="46"/>
      <c r="AV747" s="46"/>
      <c r="AW747" s="44"/>
    </row>
    <row r="748" spans="45:49" ht="21" customHeight="1" x14ac:dyDescent="0.2">
      <c r="AS748" s="44"/>
      <c r="AT748" s="44"/>
      <c r="AU748" s="46"/>
      <c r="AV748" s="46"/>
      <c r="AW748" s="44"/>
    </row>
    <row r="749" spans="45:49" ht="21" customHeight="1" x14ac:dyDescent="0.2">
      <c r="AS749" s="44"/>
      <c r="AT749" s="44"/>
      <c r="AU749" s="46"/>
      <c r="AV749" s="46"/>
      <c r="AW749" s="44"/>
    </row>
    <row r="750" spans="45:49" ht="21" customHeight="1" x14ac:dyDescent="0.2">
      <c r="AS750" s="44"/>
      <c r="AT750" s="44"/>
      <c r="AU750" s="46"/>
      <c r="AV750" s="46"/>
      <c r="AW750" s="44"/>
    </row>
    <row r="751" spans="45:49" ht="21" customHeight="1" x14ac:dyDescent="0.2">
      <c r="AS751" s="44"/>
      <c r="AT751" s="44"/>
      <c r="AU751" s="46"/>
      <c r="AV751" s="46"/>
      <c r="AW751" s="44"/>
    </row>
    <row r="752" spans="45:49" ht="21" customHeight="1" x14ac:dyDescent="0.2">
      <c r="AS752" s="44"/>
      <c r="AT752" s="44"/>
      <c r="AU752" s="46"/>
      <c r="AV752" s="46"/>
      <c r="AW752" s="44"/>
    </row>
    <row r="753" spans="45:49" ht="21" customHeight="1" x14ac:dyDescent="0.2">
      <c r="AS753" s="44"/>
      <c r="AT753" s="44"/>
      <c r="AU753" s="46"/>
      <c r="AV753" s="46"/>
      <c r="AW753" s="44"/>
    </row>
    <row r="754" spans="45:49" ht="21" customHeight="1" x14ac:dyDescent="0.2">
      <c r="AS754" s="44"/>
      <c r="AT754" s="44"/>
      <c r="AU754" s="46"/>
      <c r="AV754" s="46"/>
      <c r="AW754" s="44"/>
    </row>
    <row r="755" spans="45:49" ht="21" customHeight="1" x14ac:dyDescent="0.2">
      <c r="AS755" s="44"/>
      <c r="AT755" s="44"/>
      <c r="AU755" s="46"/>
      <c r="AV755" s="46"/>
      <c r="AW755" s="44"/>
    </row>
    <row r="756" spans="45:49" ht="21" customHeight="1" x14ac:dyDescent="0.2">
      <c r="AS756" s="44"/>
      <c r="AT756" s="44"/>
      <c r="AU756" s="46"/>
      <c r="AV756" s="46"/>
      <c r="AW756" s="44"/>
    </row>
    <row r="757" spans="45:49" ht="21" customHeight="1" x14ac:dyDescent="0.2">
      <c r="AS757" s="44"/>
      <c r="AT757" s="44"/>
      <c r="AU757" s="46"/>
      <c r="AV757" s="46"/>
      <c r="AW757" s="44"/>
    </row>
    <row r="758" spans="45:49" ht="21" customHeight="1" x14ac:dyDescent="0.2">
      <c r="AS758" s="44"/>
      <c r="AT758" s="44"/>
      <c r="AU758" s="46"/>
      <c r="AV758" s="46"/>
      <c r="AW758" s="44"/>
    </row>
    <row r="759" spans="45:49" ht="21" customHeight="1" x14ac:dyDescent="0.2">
      <c r="AS759" s="44"/>
      <c r="AT759" s="44"/>
      <c r="AU759" s="46"/>
      <c r="AV759" s="46"/>
      <c r="AW759" s="44"/>
    </row>
    <row r="760" spans="45:49" ht="21" customHeight="1" x14ac:dyDescent="0.2">
      <c r="AS760" s="44"/>
      <c r="AT760" s="44"/>
      <c r="AU760" s="46"/>
      <c r="AV760" s="46"/>
      <c r="AW760" s="44"/>
    </row>
    <row r="761" spans="45:49" ht="21" customHeight="1" x14ac:dyDescent="0.2">
      <c r="AS761" s="44"/>
      <c r="AT761" s="44"/>
      <c r="AU761" s="46"/>
      <c r="AV761" s="46"/>
      <c r="AW761" s="44"/>
    </row>
    <row r="762" spans="45:49" ht="21" customHeight="1" x14ac:dyDescent="0.2">
      <c r="AS762" s="44"/>
      <c r="AT762" s="44"/>
      <c r="AU762" s="46"/>
      <c r="AV762" s="46"/>
      <c r="AW762" s="44"/>
    </row>
    <row r="763" spans="45:49" ht="21" customHeight="1" x14ac:dyDescent="0.2">
      <c r="AS763" s="44"/>
      <c r="AT763" s="44"/>
      <c r="AU763" s="46"/>
      <c r="AV763" s="46"/>
      <c r="AW763" s="44"/>
    </row>
    <row r="764" spans="45:49" ht="21" customHeight="1" x14ac:dyDescent="0.2">
      <c r="AS764" s="44"/>
      <c r="AT764" s="44"/>
      <c r="AU764" s="46"/>
      <c r="AV764" s="46"/>
      <c r="AW764" s="44"/>
    </row>
    <row r="765" spans="45:49" ht="21" customHeight="1" x14ac:dyDescent="0.2">
      <c r="AS765" s="44"/>
      <c r="AT765" s="44"/>
      <c r="AU765" s="46"/>
      <c r="AV765" s="46"/>
      <c r="AW765" s="44"/>
    </row>
    <row r="766" spans="45:49" ht="21" customHeight="1" x14ac:dyDescent="0.2">
      <c r="AS766" s="44"/>
      <c r="AT766" s="44"/>
      <c r="AU766" s="46"/>
      <c r="AV766" s="46"/>
      <c r="AW766" s="44"/>
    </row>
    <row r="767" spans="45:49" ht="21" customHeight="1" x14ac:dyDescent="0.2">
      <c r="AS767" s="44"/>
      <c r="AT767" s="44"/>
      <c r="AU767" s="46"/>
      <c r="AV767" s="46"/>
      <c r="AW767" s="44"/>
    </row>
    <row r="768" spans="45:49" ht="21" customHeight="1" x14ac:dyDescent="0.2">
      <c r="AS768" s="44"/>
      <c r="AT768" s="44"/>
      <c r="AU768" s="46"/>
      <c r="AV768" s="46"/>
      <c r="AW768" s="44"/>
    </row>
    <row r="769" spans="44:49" ht="21" customHeight="1" x14ac:dyDescent="0.2">
      <c r="AS769" s="44"/>
      <c r="AT769" s="44"/>
      <c r="AU769" s="46"/>
      <c r="AV769" s="46"/>
      <c r="AW769" s="44"/>
    </row>
    <row r="770" spans="44:49" ht="21" customHeight="1" x14ac:dyDescent="0.2">
      <c r="AS770" s="44"/>
      <c r="AT770" s="44"/>
      <c r="AU770" s="46"/>
      <c r="AV770" s="46"/>
      <c r="AW770" s="44"/>
    </row>
    <row r="771" spans="44:49" ht="21" customHeight="1" x14ac:dyDescent="0.2">
      <c r="AS771" s="44"/>
      <c r="AT771" s="44"/>
      <c r="AU771" s="46"/>
      <c r="AV771" s="46"/>
      <c r="AW771" s="44"/>
    </row>
    <row r="772" spans="44:49" ht="21" customHeight="1" x14ac:dyDescent="0.2">
      <c r="AS772" s="44"/>
      <c r="AT772" s="44"/>
      <c r="AU772" s="46"/>
      <c r="AV772" s="46"/>
      <c r="AW772" s="44"/>
    </row>
    <row r="773" spans="44:49" ht="21" customHeight="1" x14ac:dyDescent="0.2">
      <c r="AS773" s="44"/>
      <c r="AT773" s="44"/>
      <c r="AU773" s="46"/>
      <c r="AV773" s="46"/>
      <c r="AW773" s="44"/>
    </row>
    <row r="774" spans="44:49" ht="21" customHeight="1" x14ac:dyDescent="0.2">
      <c r="AS774" s="44"/>
      <c r="AT774" s="44"/>
      <c r="AU774" s="46"/>
      <c r="AV774" s="46"/>
      <c r="AW774" s="44"/>
    </row>
    <row r="775" spans="44:49" ht="21" customHeight="1" x14ac:dyDescent="0.2">
      <c r="AS775" s="44"/>
      <c r="AT775" s="44"/>
      <c r="AU775" s="46"/>
      <c r="AV775" s="46"/>
      <c r="AW775" s="44"/>
    </row>
    <row r="776" spans="44:49" ht="21" customHeight="1" x14ac:dyDescent="0.2">
      <c r="AS776" s="44"/>
      <c r="AT776" s="44"/>
      <c r="AU776" s="46"/>
      <c r="AV776" s="46"/>
      <c r="AW776" s="44"/>
    </row>
    <row r="777" spans="44:49" ht="21" customHeight="1" x14ac:dyDescent="0.2">
      <c r="AS777" s="44"/>
      <c r="AT777" s="44"/>
      <c r="AU777" s="46"/>
      <c r="AV777" s="46"/>
      <c r="AW777" s="44"/>
    </row>
    <row r="778" spans="44:49" ht="21" customHeight="1" x14ac:dyDescent="0.2">
      <c r="AS778" s="44"/>
      <c r="AT778" s="44"/>
      <c r="AU778" s="46"/>
      <c r="AV778" s="46"/>
      <c r="AW778" s="44"/>
    </row>
    <row r="779" spans="44:49" ht="21" customHeight="1" x14ac:dyDescent="0.2">
      <c r="AS779" s="44"/>
      <c r="AT779" s="44"/>
      <c r="AU779" s="46"/>
      <c r="AV779" s="46"/>
      <c r="AW779" s="44"/>
    </row>
    <row r="780" spans="44:49" ht="21" customHeight="1" x14ac:dyDescent="0.2">
      <c r="AS780" s="44"/>
      <c r="AT780" s="44"/>
      <c r="AU780" s="46"/>
      <c r="AV780" s="46"/>
      <c r="AW780" s="44"/>
    </row>
    <row r="781" spans="44:49" ht="21" customHeight="1" x14ac:dyDescent="0.2">
      <c r="AS781" s="44"/>
      <c r="AT781" s="44"/>
      <c r="AU781" s="46"/>
      <c r="AV781" s="46"/>
      <c r="AW781" s="44"/>
    </row>
    <row r="782" spans="44:49" ht="21" customHeight="1" x14ac:dyDescent="0.2">
      <c r="AR782" s="43"/>
      <c r="AS782" s="44"/>
      <c r="AT782" s="44"/>
      <c r="AU782" s="46"/>
      <c r="AV782" s="46"/>
      <c r="AW782" s="44"/>
    </row>
    <row r="783" spans="44:49" ht="21" customHeight="1" x14ac:dyDescent="0.2">
      <c r="AR783" s="43"/>
      <c r="AS783" s="44"/>
      <c r="AT783" s="44"/>
      <c r="AU783" s="46"/>
      <c r="AV783" s="46"/>
      <c r="AW783" s="44"/>
    </row>
    <row r="784" spans="44:49" ht="21" customHeight="1" x14ac:dyDescent="0.2">
      <c r="AR784" s="43"/>
      <c r="AS784" s="44"/>
      <c r="AT784" s="44"/>
      <c r="AU784" s="46"/>
      <c r="AV784" s="46"/>
      <c r="AW784" s="44"/>
    </row>
    <row r="785" spans="44:49" ht="21" customHeight="1" x14ac:dyDescent="0.2">
      <c r="AR785" s="43"/>
      <c r="AS785" s="44"/>
      <c r="AT785" s="44"/>
      <c r="AU785" s="46"/>
      <c r="AV785" s="46"/>
      <c r="AW785" s="44"/>
    </row>
    <row r="786" spans="44:49" ht="21" customHeight="1" x14ac:dyDescent="0.2">
      <c r="AR786" s="43"/>
      <c r="AS786" s="44"/>
      <c r="AT786" s="44"/>
      <c r="AU786" s="46"/>
      <c r="AV786" s="46"/>
      <c r="AW786" s="44"/>
    </row>
    <row r="787" spans="44:49" ht="21" customHeight="1" x14ac:dyDescent="0.2">
      <c r="AR787" s="43"/>
      <c r="AS787" s="44"/>
      <c r="AT787" s="44"/>
      <c r="AU787" s="46"/>
      <c r="AV787" s="46"/>
      <c r="AW787" s="44"/>
    </row>
    <row r="788" spans="44:49" ht="21" customHeight="1" x14ac:dyDescent="0.2">
      <c r="AR788" s="43"/>
      <c r="AS788" s="44"/>
      <c r="AT788" s="44"/>
      <c r="AU788" s="46"/>
      <c r="AV788" s="46"/>
      <c r="AW788" s="44"/>
    </row>
    <row r="789" spans="44:49" ht="21" customHeight="1" x14ac:dyDescent="0.2">
      <c r="AR789" s="43"/>
      <c r="AS789" s="44"/>
      <c r="AT789" s="44"/>
      <c r="AU789" s="46"/>
      <c r="AV789" s="46"/>
      <c r="AW789" s="44"/>
    </row>
    <row r="790" spans="44:49" ht="21" customHeight="1" x14ac:dyDescent="0.2">
      <c r="AR790" s="43"/>
      <c r="AS790" s="44"/>
      <c r="AT790" s="44"/>
      <c r="AU790" s="46"/>
      <c r="AV790" s="46"/>
      <c r="AW790" s="44"/>
    </row>
    <row r="791" spans="44:49" ht="21" customHeight="1" x14ac:dyDescent="0.2">
      <c r="AR791" s="43"/>
      <c r="AS791" s="44"/>
      <c r="AT791" s="44"/>
      <c r="AU791" s="46"/>
      <c r="AV791" s="46"/>
      <c r="AW791" s="44"/>
    </row>
    <row r="792" spans="44:49" ht="21" customHeight="1" x14ac:dyDescent="0.2">
      <c r="AR792" s="43"/>
      <c r="AS792" s="44"/>
      <c r="AT792" s="44"/>
      <c r="AU792" s="46"/>
      <c r="AV792" s="46"/>
      <c r="AW792" s="44"/>
    </row>
    <row r="793" spans="44:49" ht="21" customHeight="1" x14ac:dyDescent="0.2">
      <c r="AR793" s="43"/>
      <c r="AS793" s="44"/>
      <c r="AT793" s="44"/>
      <c r="AU793" s="46"/>
      <c r="AV793" s="46"/>
      <c r="AW793" s="44"/>
    </row>
    <row r="794" spans="44:49" ht="21" customHeight="1" x14ac:dyDescent="0.2">
      <c r="AR794" s="43"/>
      <c r="AS794" s="44"/>
      <c r="AT794" s="44"/>
      <c r="AU794" s="46"/>
      <c r="AV794" s="46"/>
      <c r="AW794" s="44"/>
    </row>
    <row r="795" spans="44:49" ht="21" customHeight="1" x14ac:dyDescent="0.2">
      <c r="AR795" s="43"/>
      <c r="AS795" s="44"/>
      <c r="AT795" s="44"/>
      <c r="AU795" s="44"/>
      <c r="AV795" s="44"/>
      <c r="AW795" s="44"/>
    </row>
    <row r="796" spans="44:49" ht="21" customHeight="1" x14ac:dyDescent="0.2">
      <c r="AR796" s="43"/>
      <c r="AS796" s="44"/>
      <c r="AT796" s="44"/>
      <c r="AU796" s="44"/>
      <c r="AV796" s="44"/>
      <c r="AW796" s="44"/>
    </row>
    <row r="797" spans="44:49" ht="21" customHeight="1" x14ac:dyDescent="0.2">
      <c r="AR797" s="43"/>
      <c r="AS797" s="44"/>
      <c r="AT797" s="44"/>
      <c r="AU797" s="44"/>
      <c r="AV797" s="44"/>
      <c r="AW797" s="44"/>
    </row>
    <row r="798" spans="44:49" ht="21" customHeight="1" x14ac:dyDescent="0.2">
      <c r="AR798" s="43"/>
      <c r="AS798" s="44"/>
      <c r="AT798" s="44"/>
      <c r="AU798" s="44"/>
      <c r="AV798" s="44"/>
      <c r="AW798" s="44"/>
    </row>
    <row r="799" spans="44:49" ht="21" customHeight="1" x14ac:dyDescent="0.2">
      <c r="AR799" s="43"/>
      <c r="AS799" s="44"/>
      <c r="AT799" s="44"/>
      <c r="AU799" s="44"/>
      <c r="AV799" s="44"/>
      <c r="AW799" s="44"/>
    </row>
    <row r="800" spans="44:49" ht="21" customHeight="1" x14ac:dyDescent="0.2">
      <c r="AR800" s="43"/>
      <c r="AS800" s="44"/>
      <c r="AT800" s="44"/>
      <c r="AU800" s="44"/>
      <c r="AV800" s="44"/>
      <c r="AW800" s="44"/>
    </row>
    <row r="801" spans="44:49" ht="21" customHeight="1" x14ac:dyDescent="0.2">
      <c r="AR801" s="43"/>
      <c r="AS801" s="44"/>
      <c r="AT801" s="44"/>
      <c r="AU801" s="44"/>
      <c r="AV801" s="44"/>
      <c r="AW801" s="44"/>
    </row>
    <row r="802" spans="44:49" ht="21" customHeight="1" x14ac:dyDescent="0.2">
      <c r="AR802" s="43"/>
      <c r="AS802" s="44"/>
      <c r="AT802" s="44"/>
      <c r="AU802" s="44"/>
      <c r="AV802" s="44"/>
      <c r="AW802" s="44"/>
    </row>
    <row r="803" spans="44:49" ht="21" customHeight="1" x14ac:dyDescent="0.2">
      <c r="AR803" s="43"/>
      <c r="AS803" s="44"/>
      <c r="AT803" s="44"/>
      <c r="AU803" s="44"/>
      <c r="AV803" s="44"/>
      <c r="AW803" s="44"/>
    </row>
    <row r="804" spans="44:49" ht="21" customHeight="1" x14ac:dyDescent="0.2">
      <c r="AR804" s="43"/>
      <c r="AS804" s="44"/>
      <c r="AT804" s="44"/>
      <c r="AU804" s="44"/>
      <c r="AV804" s="44"/>
      <c r="AW804" s="44"/>
    </row>
    <row r="805" spans="44:49" ht="21" customHeight="1" x14ac:dyDescent="0.2">
      <c r="AR805" s="43"/>
      <c r="AS805" s="44"/>
      <c r="AT805" s="44"/>
      <c r="AU805" s="44"/>
      <c r="AV805" s="44"/>
      <c r="AW805" s="44"/>
    </row>
    <row r="806" spans="44:49" ht="21" customHeight="1" x14ac:dyDescent="0.2">
      <c r="AR806" s="43"/>
      <c r="AS806" s="44"/>
      <c r="AT806" s="44"/>
      <c r="AU806" s="44"/>
      <c r="AV806" s="44"/>
      <c r="AW806" s="44"/>
    </row>
    <row r="807" spans="44:49" ht="21" customHeight="1" x14ac:dyDescent="0.2">
      <c r="AR807" s="43"/>
      <c r="AS807" s="44"/>
      <c r="AT807" s="44"/>
      <c r="AU807" s="44"/>
      <c r="AV807" s="44"/>
      <c r="AW807" s="44"/>
    </row>
    <row r="808" spans="44:49" ht="21" customHeight="1" x14ac:dyDescent="0.2">
      <c r="AR808" s="43"/>
      <c r="AS808" s="44"/>
      <c r="AT808" s="44"/>
      <c r="AU808" s="44"/>
      <c r="AV808" s="44"/>
      <c r="AW808" s="44"/>
    </row>
    <row r="809" spans="44:49" ht="21" customHeight="1" x14ac:dyDescent="0.2">
      <c r="AR809" s="43"/>
      <c r="AS809" s="44"/>
      <c r="AT809" s="44"/>
      <c r="AU809" s="44"/>
      <c r="AV809" s="44"/>
      <c r="AW809" s="44"/>
    </row>
    <row r="810" spans="44:49" ht="21" customHeight="1" x14ac:dyDescent="0.2">
      <c r="AR810" s="43"/>
      <c r="AS810" s="44"/>
      <c r="AT810" s="44"/>
      <c r="AU810" s="44"/>
      <c r="AV810" s="44"/>
      <c r="AW810" s="44"/>
    </row>
    <row r="811" spans="44:49" ht="21" customHeight="1" x14ac:dyDescent="0.2">
      <c r="AR811" s="43"/>
      <c r="AS811" s="44"/>
      <c r="AT811" s="44"/>
      <c r="AU811" s="44"/>
      <c r="AV811" s="44"/>
      <c r="AW811" s="44"/>
    </row>
    <row r="812" spans="44:49" ht="21" customHeight="1" x14ac:dyDescent="0.2">
      <c r="AR812" s="43"/>
      <c r="AS812" s="44"/>
      <c r="AT812" s="44"/>
      <c r="AU812" s="44"/>
      <c r="AV812" s="44"/>
      <c r="AW812" s="44"/>
    </row>
    <row r="813" spans="44:49" ht="21" customHeight="1" x14ac:dyDescent="0.2">
      <c r="AR813" s="43"/>
      <c r="AS813" s="44"/>
      <c r="AT813" s="44"/>
      <c r="AU813" s="44"/>
      <c r="AV813" s="44"/>
      <c r="AW813" s="44"/>
    </row>
    <row r="814" spans="44:49" ht="21" customHeight="1" x14ac:dyDescent="0.2">
      <c r="AR814" s="43"/>
      <c r="AS814" s="44"/>
      <c r="AT814" s="44"/>
      <c r="AU814" s="44"/>
      <c r="AV814" s="44"/>
      <c r="AW814" s="44"/>
    </row>
    <row r="815" spans="44:49" ht="21" customHeight="1" x14ac:dyDescent="0.2">
      <c r="AR815" s="43"/>
      <c r="AS815" s="44"/>
      <c r="AT815" s="44"/>
      <c r="AU815" s="44"/>
      <c r="AV815" s="44"/>
      <c r="AW815" s="44"/>
    </row>
    <row r="816" spans="44:49" ht="21" customHeight="1" x14ac:dyDescent="0.2">
      <c r="AR816" s="43"/>
      <c r="AS816" s="44"/>
      <c r="AT816" s="44"/>
      <c r="AU816" s="44"/>
      <c r="AV816" s="44"/>
      <c r="AW816" s="44"/>
    </row>
    <row r="817" spans="44:49" ht="21" customHeight="1" x14ac:dyDescent="0.2">
      <c r="AR817" s="43"/>
      <c r="AS817" s="44"/>
      <c r="AT817" s="44"/>
      <c r="AU817" s="44"/>
      <c r="AV817" s="44"/>
      <c r="AW817" s="44"/>
    </row>
    <row r="818" spans="44:49" ht="21" customHeight="1" x14ac:dyDescent="0.2">
      <c r="AR818" s="43"/>
      <c r="AS818" s="44"/>
      <c r="AT818" s="44"/>
      <c r="AU818" s="44"/>
      <c r="AV818" s="44"/>
      <c r="AW818" s="44"/>
    </row>
    <row r="819" spans="44:49" ht="21" customHeight="1" x14ac:dyDescent="0.2">
      <c r="AR819" s="43"/>
      <c r="AS819" s="44"/>
      <c r="AT819" s="44"/>
      <c r="AU819" s="44"/>
      <c r="AV819" s="44"/>
      <c r="AW819" s="44"/>
    </row>
    <row r="820" spans="44:49" ht="21" customHeight="1" x14ac:dyDescent="0.2">
      <c r="AR820" s="43"/>
      <c r="AS820" s="44"/>
      <c r="AT820" s="44"/>
      <c r="AU820" s="44"/>
      <c r="AV820" s="44"/>
      <c r="AW820" s="44"/>
    </row>
    <row r="821" spans="44:49" ht="21" customHeight="1" x14ac:dyDescent="0.2">
      <c r="AR821" s="43"/>
      <c r="AS821" s="44"/>
      <c r="AT821" s="44"/>
      <c r="AU821" s="44"/>
      <c r="AV821" s="44"/>
      <c r="AW821" s="44"/>
    </row>
    <row r="822" spans="44:49" ht="21" customHeight="1" x14ac:dyDescent="0.2">
      <c r="AR822" s="43"/>
      <c r="AS822" s="44"/>
      <c r="AT822" s="44"/>
      <c r="AU822" s="44"/>
      <c r="AV822" s="44"/>
      <c r="AW822" s="44"/>
    </row>
    <row r="823" spans="44:49" ht="21" customHeight="1" x14ac:dyDescent="0.2">
      <c r="AR823" s="43"/>
      <c r="AS823" s="44"/>
      <c r="AT823" s="44"/>
      <c r="AU823" s="44"/>
      <c r="AV823" s="44"/>
      <c r="AW823" s="44"/>
    </row>
    <row r="824" spans="44:49" ht="21" customHeight="1" x14ac:dyDescent="0.2">
      <c r="AR824" s="43"/>
      <c r="AS824" s="44"/>
      <c r="AT824" s="44"/>
      <c r="AU824" s="44"/>
      <c r="AV824" s="44"/>
      <c r="AW824" s="44"/>
    </row>
    <row r="825" spans="44:49" ht="21" customHeight="1" x14ac:dyDescent="0.2">
      <c r="AR825" s="43"/>
      <c r="AS825" s="44"/>
      <c r="AT825" s="44"/>
      <c r="AU825" s="44"/>
      <c r="AV825" s="44"/>
      <c r="AW825" s="44"/>
    </row>
    <row r="826" spans="44:49" ht="21" customHeight="1" x14ac:dyDescent="0.2">
      <c r="AR826" s="43"/>
      <c r="AS826" s="44"/>
      <c r="AT826" s="44"/>
      <c r="AU826" s="44"/>
      <c r="AV826" s="44"/>
      <c r="AW826" s="44"/>
    </row>
    <row r="827" spans="44:49" ht="21" customHeight="1" x14ac:dyDescent="0.2">
      <c r="AR827" s="43"/>
      <c r="AS827" s="44"/>
      <c r="AT827" s="44"/>
      <c r="AU827" s="44"/>
      <c r="AV827" s="44"/>
      <c r="AW827" s="44"/>
    </row>
    <row r="828" spans="44:49" ht="21" customHeight="1" x14ac:dyDescent="0.2">
      <c r="AR828" s="43"/>
      <c r="AS828" s="44"/>
      <c r="AT828" s="44"/>
      <c r="AU828" s="44"/>
      <c r="AV828" s="44"/>
      <c r="AW828" s="44"/>
    </row>
    <row r="829" spans="44:49" ht="21" customHeight="1" x14ac:dyDescent="0.2">
      <c r="AR829" s="43"/>
      <c r="AS829" s="44"/>
      <c r="AT829" s="44"/>
      <c r="AU829" s="44"/>
      <c r="AV829" s="44"/>
      <c r="AW829" s="44"/>
    </row>
    <row r="830" spans="44:49" ht="21" customHeight="1" x14ac:dyDescent="0.2">
      <c r="AR830" s="43"/>
      <c r="AS830" s="44"/>
      <c r="AT830" s="44"/>
      <c r="AU830" s="44"/>
      <c r="AV830" s="44"/>
      <c r="AW830" s="44"/>
    </row>
    <row r="831" spans="44:49" ht="21" customHeight="1" x14ac:dyDescent="0.2">
      <c r="AR831" s="43"/>
      <c r="AS831" s="44"/>
      <c r="AT831" s="44"/>
      <c r="AU831" s="44"/>
      <c r="AV831" s="44"/>
      <c r="AW831" s="44"/>
    </row>
    <row r="832" spans="44:49" ht="21" customHeight="1" x14ac:dyDescent="0.2">
      <c r="AR832" s="43"/>
      <c r="AS832" s="44"/>
      <c r="AT832" s="44"/>
      <c r="AU832" s="44"/>
      <c r="AV832" s="44"/>
      <c r="AW832" s="44"/>
    </row>
    <row r="833" spans="44:49" ht="21" customHeight="1" x14ac:dyDescent="0.2">
      <c r="AR833" s="43"/>
      <c r="AS833" s="44"/>
      <c r="AT833" s="44"/>
      <c r="AU833" s="44"/>
      <c r="AV833" s="44"/>
      <c r="AW833" s="44"/>
    </row>
    <row r="834" spans="44:49" ht="21" customHeight="1" x14ac:dyDescent="0.2">
      <c r="AR834" s="43"/>
      <c r="AS834" s="44"/>
      <c r="AT834" s="44"/>
      <c r="AU834" s="44"/>
      <c r="AV834" s="44"/>
      <c r="AW834" s="44"/>
    </row>
    <row r="835" spans="44:49" ht="21" customHeight="1" x14ac:dyDescent="0.2">
      <c r="AR835" s="43"/>
      <c r="AS835" s="44"/>
      <c r="AT835" s="44"/>
      <c r="AU835" s="44"/>
      <c r="AV835" s="44"/>
      <c r="AW835" s="44"/>
    </row>
    <row r="836" spans="44:49" ht="21" customHeight="1" x14ac:dyDescent="0.2">
      <c r="AR836" s="43"/>
      <c r="AS836" s="44"/>
      <c r="AT836" s="44"/>
      <c r="AU836" s="44"/>
      <c r="AV836" s="44"/>
      <c r="AW836" s="44"/>
    </row>
    <row r="837" spans="44:49" ht="21" customHeight="1" x14ac:dyDescent="0.2">
      <c r="AR837" s="43"/>
      <c r="AS837" s="44"/>
      <c r="AT837" s="44"/>
      <c r="AU837" s="44"/>
      <c r="AV837" s="44"/>
      <c r="AW837" s="44"/>
    </row>
    <row r="838" spans="44:49" ht="21" customHeight="1" x14ac:dyDescent="0.2">
      <c r="AR838" s="43"/>
      <c r="AS838" s="44"/>
      <c r="AT838" s="44"/>
      <c r="AU838" s="44"/>
      <c r="AV838" s="44"/>
      <c r="AW838" s="44"/>
    </row>
    <row r="839" spans="44:49" ht="21" customHeight="1" x14ac:dyDescent="0.2">
      <c r="AS839" s="44"/>
      <c r="AT839" s="44"/>
      <c r="AU839" s="44"/>
      <c r="AV839" s="44"/>
      <c r="AW839" s="44"/>
    </row>
    <row r="840" spans="44:49" ht="21" customHeight="1" x14ac:dyDescent="0.2">
      <c r="AS840" s="44"/>
      <c r="AT840" s="44"/>
      <c r="AU840" s="44"/>
      <c r="AV840" s="44"/>
      <c r="AW840" s="44"/>
    </row>
    <row r="841" spans="44:49" ht="21" customHeight="1" x14ac:dyDescent="0.2">
      <c r="AS841" s="44"/>
      <c r="AT841" s="44"/>
      <c r="AU841" s="44"/>
      <c r="AV841" s="44"/>
      <c r="AW841" s="44"/>
    </row>
    <row r="842" spans="44:49" ht="21" customHeight="1" x14ac:dyDescent="0.2">
      <c r="AS842" s="44"/>
      <c r="AT842" s="44"/>
      <c r="AU842" s="44"/>
      <c r="AV842" s="44"/>
      <c r="AW842" s="44"/>
    </row>
    <row r="843" spans="44:49" ht="21" customHeight="1" x14ac:dyDescent="0.2">
      <c r="AS843" s="44"/>
      <c r="AT843" s="44"/>
      <c r="AU843" s="44"/>
      <c r="AV843" s="44"/>
      <c r="AW843" s="44"/>
    </row>
    <row r="844" spans="44:49" ht="21" customHeight="1" x14ac:dyDescent="0.2">
      <c r="AS844" s="44"/>
      <c r="AT844" s="44"/>
      <c r="AU844" s="44"/>
      <c r="AV844" s="44"/>
      <c r="AW844" s="44"/>
    </row>
    <row r="845" spans="44:49" ht="21" customHeight="1" x14ac:dyDescent="0.2">
      <c r="AS845" s="44"/>
      <c r="AT845" s="44"/>
      <c r="AU845" s="44"/>
      <c r="AV845" s="44"/>
      <c r="AW845" s="44"/>
    </row>
    <row r="846" spans="44:49" ht="21" customHeight="1" x14ac:dyDescent="0.2">
      <c r="AS846" s="44"/>
      <c r="AT846" s="44"/>
      <c r="AU846" s="44"/>
      <c r="AV846" s="44"/>
      <c r="AW846" s="44"/>
    </row>
    <row r="847" spans="44:49" ht="21" customHeight="1" x14ac:dyDescent="0.2">
      <c r="AS847" s="44"/>
      <c r="AT847" s="44"/>
      <c r="AU847" s="44"/>
      <c r="AV847" s="44"/>
      <c r="AW847" s="44"/>
    </row>
    <row r="848" spans="44:49" ht="21" customHeight="1" x14ac:dyDescent="0.2">
      <c r="AS848" s="44"/>
      <c r="AT848" s="44"/>
      <c r="AU848" s="44"/>
      <c r="AV848" s="44"/>
      <c r="AW848" s="44"/>
    </row>
    <row r="849" spans="45:49" ht="21" customHeight="1" x14ac:dyDescent="0.2">
      <c r="AS849" s="44"/>
      <c r="AT849" s="44"/>
      <c r="AU849" s="44"/>
      <c r="AV849" s="44"/>
      <c r="AW849" s="44"/>
    </row>
    <row r="850" spans="45:49" ht="21" customHeight="1" x14ac:dyDescent="0.2">
      <c r="AS850" s="44"/>
      <c r="AT850" s="44"/>
      <c r="AU850" s="44"/>
      <c r="AV850" s="44"/>
      <c r="AW850" s="44"/>
    </row>
    <row r="851" spans="45:49" ht="21" customHeight="1" x14ac:dyDescent="0.2">
      <c r="AS851" s="44"/>
      <c r="AT851" s="44"/>
      <c r="AU851" s="44"/>
      <c r="AV851" s="44"/>
      <c r="AW851" s="44"/>
    </row>
    <row r="852" spans="45:49" ht="21" customHeight="1" x14ac:dyDescent="0.2">
      <c r="AS852" s="44"/>
      <c r="AT852" s="44"/>
      <c r="AU852" s="44"/>
      <c r="AV852" s="44"/>
      <c r="AW852" s="44"/>
    </row>
    <row r="853" spans="45:49" ht="21" customHeight="1" x14ac:dyDescent="0.2">
      <c r="AS853" s="44"/>
      <c r="AT853" s="44"/>
      <c r="AU853" s="44"/>
      <c r="AV853" s="44"/>
      <c r="AW853" s="44"/>
    </row>
    <row r="854" spans="45:49" ht="21" customHeight="1" x14ac:dyDescent="0.2">
      <c r="AS854" s="44"/>
      <c r="AT854" s="44"/>
      <c r="AU854" s="44"/>
      <c r="AV854" s="44"/>
      <c r="AW854" s="44"/>
    </row>
    <row r="855" spans="45:49" ht="21" customHeight="1" x14ac:dyDescent="0.2">
      <c r="AS855" s="44"/>
      <c r="AT855" s="44"/>
      <c r="AU855" s="44"/>
      <c r="AV855" s="44"/>
      <c r="AW855" s="44"/>
    </row>
    <row r="856" spans="45:49" ht="21" customHeight="1" x14ac:dyDescent="0.2">
      <c r="AS856" s="44"/>
      <c r="AT856" s="44"/>
      <c r="AU856" s="44"/>
      <c r="AV856" s="44"/>
      <c r="AW856" s="44"/>
    </row>
    <row r="857" spans="45:49" ht="21" customHeight="1" x14ac:dyDescent="0.2">
      <c r="AS857" s="44"/>
      <c r="AT857" s="44"/>
      <c r="AU857" s="44"/>
      <c r="AV857" s="44"/>
      <c r="AW857" s="44"/>
    </row>
    <row r="858" spans="45:49" ht="21" customHeight="1" x14ac:dyDescent="0.2">
      <c r="AS858" s="44"/>
      <c r="AT858" s="44"/>
      <c r="AU858" s="44"/>
      <c r="AV858" s="44"/>
      <c r="AW858" s="44"/>
    </row>
    <row r="859" spans="45:49" ht="21" customHeight="1" x14ac:dyDescent="0.2">
      <c r="AS859" s="44"/>
      <c r="AT859" s="44"/>
      <c r="AU859" s="44"/>
      <c r="AV859" s="44"/>
      <c r="AW859" s="44"/>
    </row>
    <row r="860" spans="45:49" ht="21" customHeight="1" x14ac:dyDescent="0.2">
      <c r="AS860" s="44"/>
      <c r="AT860" s="44"/>
      <c r="AU860" s="44"/>
      <c r="AV860" s="44"/>
      <c r="AW860" s="44"/>
    </row>
    <row r="861" spans="45:49" ht="21" customHeight="1" x14ac:dyDescent="0.2">
      <c r="AS861" s="44"/>
      <c r="AT861" s="44"/>
      <c r="AU861" s="44"/>
      <c r="AV861" s="44"/>
      <c r="AW861" s="44"/>
    </row>
    <row r="862" spans="45:49" ht="21" customHeight="1" x14ac:dyDescent="0.2">
      <c r="AS862" s="44"/>
      <c r="AT862" s="44"/>
      <c r="AU862" s="44"/>
      <c r="AV862" s="44"/>
      <c r="AW862" s="44"/>
    </row>
    <row r="863" spans="45:49" ht="21" customHeight="1" x14ac:dyDescent="0.2">
      <c r="AS863" s="44"/>
      <c r="AT863" s="44"/>
      <c r="AU863" s="44"/>
      <c r="AV863" s="44"/>
      <c r="AW863" s="44"/>
    </row>
    <row r="864" spans="45:49" ht="21" customHeight="1" x14ac:dyDescent="0.2">
      <c r="AS864" s="44"/>
      <c r="AT864" s="44"/>
      <c r="AU864" s="44"/>
      <c r="AV864" s="44"/>
      <c r="AW864" s="44"/>
    </row>
    <row r="865" spans="45:49" ht="21" customHeight="1" x14ac:dyDescent="0.2">
      <c r="AS865" s="44"/>
      <c r="AT865" s="44"/>
      <c r="AU865" s="44"/>
      <c r="AV865" s="44"/>
      <c r="AW865" s="44"/>
    </row>
    <row r="866" spans="45:49" ht="21" customHeight="1" x14ac:dyDescent="0.2">
      <c r="AS866" s="44"/>
      <c r="AT866" s="44"/>
      <c r="AU866" s="44"/>
      <c r="AV866" s="44"/>
      <c r="AW866" s="44"/>
    </row>
    <row r="867" spans="45:49" ht="21" customHeight="1" x14ac:dyDescent="0.2">
      <c r="AS867" s="44"/>
      <c r="AT867" s="44"/>
      <c r="AU867" s="44"/>
      <c r="AV867" s="44"/>
      <c r="AW867" s="44"/>
    </row>
    <row r="868" spans="45:49" ht="21" customHeight="1" x14ac:dyDescent="0.2">
      <c r="AS868" s="44"/>
      <c r="AT868" s="44"/>
      <c r="AU868" s="44"/>
      <c r="AV868" s="44"/>
      <c r="AW868" s="44"/>
    </row>
    <row r="869" spans="45:49" ht="21" customHeight="1" x14ac:dyDescent="0.2">
      <c r="AS869" s="44"/>
      <c r="AT869" s="44"/>
      <c r="AU869" s="44"/>
      <c r="AV869" s="44"/>
      <c r="AW869" s="44"/>
    </row>
    <row r="870" spans="45:49" ht="21" customHeight="1" x14ac:dyDescent="0.2">
      <c r="AS870" s="44"/>
      <c r="AT870" s="44"/>
      <c r="AU870" s="44"/>
      <c r="AV870" s="44"/>
      <c r="AW870" s="44"/>
    </row>
    <row r="871" spans="45:49" ht="21" customHeight="1" x14ac:dyDescent="0.2">
      <c r="AS871" s="44"/>
      <c r="AT871" s="44"/>
      <c r="AU871" s="44"/>
      <c r="AV871" s="44"/>
      <c r="AW871" s="44"/>
    </row>
    <row r="872" spans="45:49" ht="21" customHeight="1" x14ac:dyDescent="0.2">
      <c r="AS872" s="44"/>
      <c r="AT872" s="44"/>
      <c r="AU872" s="44"/>
      <c r="AV872" s="44"/>
      <c r="AW872" s="44"/>
    </row>
    <row r="873" spans="45:49" ht="21" customHeight="1" x14ac:dyDescent="0.2">
      <c r="AS873" s="44"/>
      <c r="AT873" s="44"/>
      <c r="AU873" s="44"/>
      <c r="AV873" s="44"/>
      <c r="AW873" s="44"/>
    </row>
    <row r="874" spans="45:49" ht="21" customHeight="1" x14ac:dyDescent="0.2">
      <c r="AS874" s="44"/>
      <c r="AT874" s="44"/>
      <c r="AU874" s="44"/>
      <c r="AV874" s="44"/>
      <c r="AW874" s="44"/>
    </row>
    <row r="875" spans="45:49" ht="21" customHeight="1" x14ac:dyDescent="0.2">
      <c r="AS875" s="44"/>
      <c r="AT875" s="44"/>
      <c r="AU875" s="44"/>
      <c r="AV875" s="44"/>
      <c r="AW875" s="44"/>
    </row>
  </sheetData>
  <sheetProtection algorithmName="SHA-512" hashValue="eJLnwDplg/GK9C0Qt8MTHm3l+ah7cBHojaG+2F6rZvyIhq+l1Ierr3fDkqkR3uMIXpkRjw+fZCIUGu5DsSllvA==" saltValue="FkTCBu6no2cNZ9wRbqTITA==" spinCount="100000" sheet="1" selectLockedCells="1"/>
  <mergeCells count="11">
    <mergeCell ref="D75:E75"/>
    <mergeCell ref="G3:H3"/>
    <mergeCell ref="B3:C3"/>
    <mergeCell ref="AS73:AW73"/>
    <mergeCell ref="AH73:AK73"/>
    <mergeCell ref="B8:C8"/>
    <mergeCell ref="B7:C7"/>
    <mergeCell ref="B10:C10"/>
    <mergeCell ref="R69:V69"/>
    <mergeCell ref="B4:C4"/>
    <mergeCell ref="B11:C11"/>
  </mergeCells>
  <dataValidations count="18">
    <dataValidation type="list" allowBlank="1" showInputMessage="1" showErrorMessage="1" sqref="AC73:AE73" xr:uid="{00000000-0002-0000-0100-000001000000}">
      <formula1>OFFSET(AI75,0,0,COUNTIF($AI$75:$AI$81,"&lt;&gt;"&amp;" "))</formula1>
    </dataValidation>
    <dataValidation type="list" showInputMessage="1" showErrorMessage="1" sqref="AC78:AD78" xr:uid="{00000000-0002-0000-0100-000002000000}">
      <formula1>$AI$75:$AI$80</formula1>
    </dataValidation>
    <dataValidation type="list" allowBlank="1" showInputMessage="1" showErrorMessage="1" sqref="B9" xr:uid="{00000000-0002-0000-0100-000003000000}">
      <formula1>SchoolNames</formula1>
    </dataValidation>
    <dataValidation type="list" allowBlank="1" showInputMessage="1" showErrorMessage="1" prompt="Select from arrow to the right of the cell" sqref="B8:C8" xr:uid="{A4035539-142F-4E04-9551-7C7CAF8583B3}">
      <formula1>SchoolNames</formula1>
    </dataValidation>
    <dataValidation type="list" allowBlank="1" showInputMessage="1" showErrorMessage="1" prompt="Select class from arrow to the right of the cell.           _x000a__x000a_Student's name must be entered in the yellow column." sqref="D33:D52" xr:uid="{471EDC9A-27DF-43AF-820B-FAC65357600C}">
      <formula1>DynamicIndex</formula1>
    </dataValidation>
    <dataValidation allowBlank="1" showInputMessage="1" showErrorMessage="1" prompt="Enter Student Name" sqref="J33:J62" xr:uid="{0196688B-F93B-4867-9AB5-2DFAD89496A0}"/>
    <dataValidation allowBlank="1" showInputMessage="1" showErrorMessage="1" prompt="Enter School or Group if not listed above" sqref="B11:B12 B14:B24 C12" xr:uid="{9C56C11F-017E-4F24-92AC-0C74E1C90332}"/>
    <dataValidation allowBlank="1" showInputMessage="1" showErrorMessage="1" prompt="Enter Salutation" sqref="C13" xr:uid="{4403B4C6-A265-4DE5-B18C-0B6083750BCA}"/>
    <dataValidation allowBlank="1" showInputMessage="1" showErrorMessage="1" prompt="Enter First Name" sqref="C14" xr:uid="{1AA87BC0-8578-4DA9-B579-F54859D2382F}"/>
    <dataValidation allowBlank="1" showInputMessage="1" showErrorMessage="1" prompt="Enter Surname" sqref="C15" xr:uid="{BCA57ABF-89A0-4FAE-B5EF-A985C68944CC}"/>
    <dataValidation allowBlank="1" showInputMessage="1" showErrorMessage="1" prompt="Enter Address" sqref="C16" xr:uid="{7328BD87-42DD-48E8-A8BE-4C7F48BE06D3}"/>
    <dataValidation allowBlank="1" showInputMessage="1" showErrorMessage="1" prompt="Enter address if applicable" sqref="C17" xr:uid="{38BDBED4-9CD2-46B1-A876-725D878C8594}"/>
    <dataValidation allowBlank="1" showInputMessage="1" showErrorMessage="1" prompt="Enter City" sqref="C18" xr:uid="{8070A71D-D6E5-4AD5-A6BF-A5AF260E5ED2}"/>
    <dataValidation allowBlank="1" showInputMessage="1" showErrorMessage="1" prompt="Enter State" sqref="C19" xr:uid="{DA758361-B167-492D-9635-47434A97173B}"/>
    <dataValidation allowBlank="1" showInputMessage="1" showErrorMessage="1" prompt="Enter Post Code" sqref="C20" xr:uid="{5567A524-8755-4988-A84B-184B3C21D428}"/>
    <dataValidation allowBlank="1" showInputMessage="1" showErrorMessage="1" prompt="Enter Email " sqref="C21" xr:uid="{862D2900-9591-4137-AF0E-3CFB60A70EE5}"/>
    <dataValidation allowBlank="1" showInputMessage="1" showErrorMessage="1" prompt="Enter Phone Number" sqref="C22" xr:uid="{4FB803E5-CF04-43D3-83C0-F442AD60A418}"/>
    <dataValidation type="list" allowBlank="1" showInputMessage="1" showErrorMessage="1" prompt="Select from arrow to the right of the cell" sqref="C30" xr:uid="{5088F5C8-1312-4F7A-B48D-B45B592EE9F3}">
      <formula1>DynamicIndexGroups</formula1>
    </dataValidation>
  </dataValidations>
  <printOptions horizontalCentered="1"/>
  <pageMargins left="0.25" right="0.25" top="0.75" bottom="0.75" header="0.3" footer="0.3"/>
  <pageSetup paperSize="9" scale="36" orientation="landscape" horizontalDpi="4294967293" verticalDpi="4294967293" r:id="rId1"/>
  <headerFooter scaleWithDoc="0" alignWithMargins="0"/>
  <rowBreaks count="1" manualBreakCount="1">
    <brk id="54" max="10" man="1"/>
  </rowBreaks>
  <ignoredErrors>
    <ignoredError sqref="AH7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 altText="Acceptance of Entry Conditions">
                <anchor moveWithCells="1">
                  <from>
                    <xdr:col>2</xdr:col>
                    <xdr:colOff>2743200</xdr:colOff>
                    <xdr:row>24</xdr:row>
                    <xdr:rowOff>9525</xdr:rowOff>
                  </from>
                  <to>
                    <xdr:col>2</xdr:col>
                    <xdr:colOff>5857875</xdr:colOff>
                    <xdr:row>25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Entries</vt:lpstr>
      <vt:lpstr>ClassDetails</vt:lpstr>
      <vt:lpstr>ClassGroup</vt:lpstr>
      <vt:lpstr>GroupDetails</vt:lpstr>
      <vt:lpstr>Entries!Print_Area</vt:lpstr>
      <vt:lpstr>SchoolNames</vt:lpstr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Stanford</dc:creator>
  <cp:lastModifiedBy>Admin</cp:lastModifiedBy>
  <cp:lastPrinted>2020-09-08T05:45:41Z</cp:lastPrinted>
  <dcterms:created xsi:type="dcterms:W3CDTF">2020-01-30T20:55:08Z</dcterms:created>
  <dcterms:modified xsi:type="dcterms:W3CDTF">2025-01-30T03:22:01Z</dcterms:modified>
</cp:coreProperties>
</file>